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/>
  <mc:AlternateContent xmlns:mc="http://schemas.openxmlformats.org/markup-compatibility/2006">
    <mc:Choice Requires="x15">
      <x15ac:absPath xmlns:x15ac="http://schemas.microsoft.com/office/spreadsheetml/2010/11/ac" url="https://d.docs.live.net/9b9ddba6ed43528e/Desktop 1/"/>
    </mc:Choice>
  </mc:AlternateContent>
  <xr:revisionPtr revIDLastSave="1" documentId="11_F5BD59E20D61E209F70A68517C2EAFB2AF204FE1" xr6:coauthVersionLast="47" xr6:coauthVersionMax="47" xr10:uidLastSave="{5725DE4B-B909-4367-9BCB-8B6369F10244}"/>
  <bookViews>
    <workbookView xWindow="-120" yWindow="-120" windowWidth="29040" windowHeight="15720" tabRatio="500" activeTab="2" xr2:uid="{00000000-000D-0000-FFFF-FFFF00000000}"/>
  </bookViews>
  <sheets>
    <sheet name="경비 (차량경비제외)" sheetId="1" r:id="rId1"/>
    <sheet name="차량 경비" sheetId="2" r:id="rId2"/>
    <sheet name="로그북 (없는 경우)" sheetId="3" r:id="rId3"/>
  </sheets>
  <calcPr calcId="191029" iterateDelta="1E-4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B35" i="2" l="1"/>
  <c r="B33" i="2"/>
  <c r="G29" i="2"/>
  <c r="F29" i="2"/>
  <c r="E29" i="2"/>
  <c r="D29" i="2"/>
  <c r="F28" i="2"/>
  <c r="E28" i="2"/>
  <c r="D28" i="2"/>
  <c r="G28" i="2" s="1"/>
  <c r="G27" i="2"/>
  <c r="E27" i="2"/>
  <c r="D27" i="2"/>
  <c r="F27" i="2" s="1"/>
  <c r="D26" i="2"/>
  <c r="E26" i="2" s="1"/>
  <c r="D25" i="2"/>
  <c r="G25" i="2" s="1"/>
  <c r="G24" i="2"/>
  <c r="F24" i="2"/>
  <c r="D24" i="2"/>
  <c r="E24" i="2" s="1"/>
  <c r="D23" i="2"/>
  <c r="G23" i="2" s="1"/>
  <c r="D22" i="2"/>
  <c r="D30" i="2" s="1"/>
  <c r="G40" i="1"/>
  <c r="F40" i="1"/>
  <c r="D40" i="1"/>
  <c r="G39" i="1"/>
  <c r="F39" i="1"/>
  <c r="D39" i="1"/>
  <c r="G38" i="1"/>
  <c r="F38" i="1"/>
  <c r="D38" i="1"/>
  <c r="G37" i="1"/>
  <c r="F37" i="1"/>
  <c r="D37" i="1"/>
  <c r="G36" i="1"/>
  <c r="F36" i="1"/>
  <c r="D36" i="1"/>
  <c r="G35" i="1"/>
  <c r="F35" i="1"/>
  <c r="D35" i="1"/>
  <c r="G34" i="1"/>
  <c r="F34" i="1"/>
  <c r="D34" i="1"/>
  <c r="G33" i="1"/>
  <c r="F33" i="1"/>
  <c r="D33" i="1"/>
  <c r="G32" i="1"/>
  <c r="F32" i="1"/>
  <c r="D32" i="1"/>
  <c r="G31" i="1"/>
  <c r="F31" i="1"/>
  <c r="D31" i="1"/>
  <c r="G30" i="1"/>
  <c r="F30" i="1"/>
  <c r="D30" i="1"/>
  <c r="D19" i="1"/>
  <c r="F19" i="1" s="1"/>
  <c r="G19" i="1" s="1"/>
  <c r="D109" i="3"/>
  <c r="D108" i="3"/>
  <c r="D107" i="3"/>
  <c r="D106" i="3"/>
  <c r="D105" i="3"/>
  <c r="D104" i="3"/>
  <c r="D103" i="3"/>
  <c r="D102" i="3"/>
  <c r="D101" i="3"/>
  <c r="D100" i="3"/>
  <c r="D99" i="3"/>
  <c r="D98" i="3"/>
  <c r="D97" i="3"/>
  <c r="D96" i="3"/>
  <c r="D95" i="3"/>
  <c r="D94" i="3"/>
  <c r="D93" i="3"/>
  <c r="D92" i="3"/>
  <c r="D91" i="3"/>
  <c r="D90" i="3"/>
  <c r="D89" i="3"/>
  <c r="D88" i="3"/>
  <c r="D87" i="3"/>
  <c r="D86" i="3"/>
  <c r="D85" i="3"/>
  <c r="D84" i="3"/>
  <c r="D83" i="3"/>
  <c r="D82" i="3"/>
  <c r="D81" i="3"/>
  <c r="D80" i="3"/>
  <c r="D79" i="3"/>
  <c r="D78" i="3"/>
  <c r="D77" i="3"/>
  <c r="D76" i="3"/>
  <c r="D75" i="3"/>
  <c r="D74" i="3"/>
  <c r="D73" i="3"/>
  <c r="D72" i="3"/>
  <c r="D71" i="3"/>
  <c r="D70" i="3"/>
  <c r="D69" i="3"/>
  <c r="D68" i="3"/>
  <c r="D67" i="3"/>
  <c r="D66" i="3"/>
  <c r="D65" i="3"/>
  <c r="D64" i="3"/>
  <c r="D63" i="3"/>
  <c r="D62" i="3"/>
  <c r="D61" i="3"/>
  <c r="D60" i="3"/>
  <c r="D59" i="3"/>
  <c r="D58" i="3"/>
  <c r="D57" i="3"/>
  <c r="D56" i="3"/>
  <c r="D55" i="3"/>
  <c r="D54" i="3"/>
  <c r="D53" i="3"/>
  <c r="D52" i="3"/>
  <c r="D51" i="3"/>
  <c r="D50" i="3"/>
  <c r="D49" i="3"/>
  <c r="D48" i="3"/>
  <c r="D47" i="3"/>
  <c r="D46" i="3"/>
  <c r="D45" i="3"/>
  <c r="D44" i="3"/>
  <c r="D43" i="3"/>
  <c r="D42" i="3"/>
  <c r="D41" i="3"/>
  <c r="D40" i="3"/>
  <c r="D39" i="3"/>
  <c r="D38" i="3"/>
  <c r="D37" i="3"/>
  <c r="D36" i="3"/>
  <c r="D35" i="3"/>
  <c r="D34" i="3"/>
  <c r="D33" i="3"/>
  <c r="D32" i="3"/>
  <c r="D31" i="3"/>
  <c r="D30" i="3"/>
  <c r="D29" i="3"/>
  <c r="D28" i="3"/>
  <c r="D27" i="3"/>
  <c r="D26" i="3"/>
  <c r="D110" i="3" s="1"/>
  <c r="C113" i="3" s="1"/>
  <c r="D25" i="3"/>
  <c r="D24" i="3"/>
  <c r="D23" i="3"/>
  <c r="D22" i="3"/>
  <c r="D21" i="3"/>
  <c r="D20" i="3"/>
  <c r="C15" i="3"/>
  <c r="C114" i="3" s="1"/>
  <c r="C115" i="3" l="1"/>
  <c r="B18" i="2" s="1"/>
  <c r="E25" i="2"/>
  <c r="E22" i="2"/>
  <c r="E30" i="2" s="1"/>
  <c r="F25" i="2"/>
  <c r="F22" i="2"/>
  <c r="G22" i="2"/>
  <c r="E23" i="2"/>
  <c r="F26" i="2"/>
  <c r="F23" i="2"/>
  <c r="G26" i="2"/>
  <c r="G30" i="2" l="1"/>
  <c r="C18" i="1" s="1"/>
  <c r="F30" i="2"/>
  <c r="C24" i="2"/>
  <c r="C27" i="2"/>
  <c r="C23" i="2"/>
  <c r="C26" i="2"/>
  <c r="C29" i="2"/>
  <c r="C25" i="2"/>
  <c r="C28" i="2"/>
  <c r="D18" i="1" l="1"/>
  <c r="C41" i="1"/>
  <c r="G18" i="1"/>
  <c r="G41" i="1" s="1"/>
  <c r="F18" i="1"/>
  <c r="F41" i="1" s="1"/>
</calcChain>
</file>

<file path=xl/sharedStrings.xml><?xml version="1.0" encoding="utf-8"?>
<sst xmlns="http://schemas.openxmlformats.org/spreadsheetml/2006/main" count="107" uniqueCount="97">
  <si>
    <t>바른회계법인</t>
  </si>
  <si>
    <t xml:space="preserve">차량 로그북 - 12주 운행일지  </t>
  </si>
  <si>
    <t xml:space="preserve">  로그북 작성 요건 (ATO 기준)</t>
  </si>
  <si>
    <t>* 최소 12주 연속(84일) 기간을 기록해야 합니다.  * 사업용(우버/라이드소싱) 운행마다 날짜, 주행 시작/종료 주행거리계 수치, 주행거리, 목적을 기록해야 합니다.  * 풀타임 라이드셰어 드라이버의 경우, 해당 운행이 라이드소싱 목적이었다면 하루의 총 사업용 주행거리를 요약한 일일 기록 1건으로도 인정됩니다.  * 로그북은 사업용 사용 패턴이 크게 변하지 않는 한 최대 5년간 유효하며, 변경 시에는 새로 작성해야 합니다.  * 로그북이 유효한 동안에는 이후 각 소득연도의 시작과 종료 시점의 주행거리계 수치도 기록해야 합니다.</t>
  </si>
  <si>
    <t xml:space="preserve">  로그북 기간 정보</t>
  </si>
  <si>
    <t>로그북 시작일</t>
  </si>
  <si>
    <t>일/월/년 (DD/MM/YYYY)</t>
  </si>
  <si>
    <t>로그북 종료일</t>
  </si>
  <si>
    <t>일/월/년 (DD/MM/YYYY) - 시작일로부터 84일 이상이어야 함</t>
  </si>
  <si>
    <t>주행거리계 수치 - 기간 시작</t>
  </si>
  <si>
    <t>km</t>
  </si>
  <si>
    <t>주행거리계 수치 - 기간 종료</t>
  </si>
  <si>
    <t>기간 내 총 주행거리</t>
  </si>
  <si>
    <t xml:space="preserve">  사업용 운행 기록 - 라이드소싱 운행</t>
  </si>
  <si>
    <t>우버/라이드소싱을 위해 운행한 모든 날(또는 모든 운행)을 기록하세요. 개인용 주행거리는 포함하지 마십시오.</t>
  </si>
  <si>
    <t>날짜</t>
  </si>
  <si>
    <t>주행거리계
시작</t>
  </si>
  <si>
    <t>주행거리계
종료</t>
  </si>
  <si>
    <t>사업용
KM</t>
  </si>
  <si>
    <t>목적 / 설명</t>
  </si>
  <si>
    <t>비고</t>
  </si>
  <si>
    <t>07/07/2025</t>
  </si>
  <si>
    <t>우버 라이드소싱 - 하루 종일 드라이버 앱 로그인 상태</t>
  </si>
  <si>
    <t>예시 - 사용 전 삭제하세요</t>
  </si>
  <si>
    <t>08/07/2025</t>
  </si>
  <si>
    <t>총 사업용 주행거리</t>
  </si>
  <si>
    <t xml:space="preserve">  산출된 사업용 사용 비율(%)</t>
  </si>
  <si>
    <t>총 사업용 주행거리 (위 기록 기준)</t>
  </si>
  <si>
    <t>로그북 기간 총 주행거리 (주행거리계 기준)</t>
  </si>
  <si>
    <t>사업용 사용 비율(%) (차량 경비 탭에 반영)</t>
  </si>
  <si>
    <t>제1부 - 고객 정보</t>
  </si>
  <si>
    <t>성명</t>
  </si>
  <si>
    <t>예: 홍길동</t>
  </si>
  <si>
    <t>세금신고번호 (TFN)</t>
  </si>
  <si>
    <t>예: 123 456 789</t>
  </si>
  <si>
    <t>사업자등록번호 (ABN)</t>
  </si>
  <si>
    <t>예: 12 345 678 901</t>
  </si>
  <si>
    <t>생년월일</t>
  </si>
  <si>
    <t>휴대전화</t>
  </si>
  <si>
    <t>연락 가능한 번호</t>
  </si>
  <si>
    <t>이메일</t>
  </si>
  <si>
    <t>연락 가능한 이메일</t>
  </si>
  <si>
    <t>BAS 신고 분기</t>
  </si>
  <si>
    <t>예: 1분기. 2026년 7월-9월  2분기. 2026년 10월-12월  3분기. 2027년 1월-3월  4분기. 2027년 4월-6월</t>
  </si>
  <si>
    <t xml:space="preserve">제2부. 경비  </t>
  </si>
  <si>
    <t>차량 관련 경비를 제외한 사업 경비를 이곳에 입력하세요. 모든 차량 관련 경비는 “차량 경비” 탭에 입력해 주십시오. GST 매입세액공제 및 공제 가능 금액은 사업용 사용 비율에 따라 자동으로 계산됩니다.</t>
  </si>
  <si>
    <t>항목 설명</t>
  </si>
  <si>
    <t>합계 $
(GST 포함)</t>
  </si>
  <si>
    <t>GST</t>
  </si>
  <si>
    <t>사업용
사용 비율(%)</t>
  </si>
  <si>
    <t>GST 매입세액공제
(1B) $</t>
  </si>
  <si>
    <t>순공제액
$ (GST 제외)</t>
  </si>
  <si>
    <t>분기별</t>
  </si>
  <si>
    <t>차량 운행 경비 (자동 연동 - 차량 경비 탭 금액 ÷ 4, 로그북 비율 적용)</t>
  </si>
  <si>
    <t>수정하지 마세요 - 대신 차량 경비 / 로그북 탭에서 업데이트하십시오</t>
  </si>
  <si>
    <t>예: 2025/07/15</t>
  </si>
  <si>
    <t>휴대전화 / 데이터 요금제 (업무용 비율)</t>
  </si>
  <si>
    <t>예시</t>
  </si>
  <si>
    <t>총 경비 합계 (G11)</t>
  </si>
  <si>
    <t>C = 라벨 G11 | F = 라벨 1B (GST 매입세액공제)</t>
  </si>
  <si>
    <t>차량 경비  |  2025-26 회계연도</t>
  </si>
  <si>
    <t xml:space="preserve">  1단계 - 공제 방법 선택</t>
  </si>
  <si>
    <t>방법</t>
  </si>
  <si>
    <t>설명</t>
  </si>
  <si>
    <t>로그북 방법</t>
  </si>
  <si>
    <t>최소 12주 연속 작성한 로그북이 필요합니다. 실제 경비 × 로그북 비율로 공제받습니다. 대부분의 우버 드라이버는 사업용 사용 비율이 매우 높으므로 이 방법을 권장합니다.</t>
  </si>
  <si>
    <t xml:space="preserve">  2단계 - 차량 정보</t>
  </si>
  <si>
    <t>제조사 및 모델</t>
  </si>
  <si>
    <t>차량 등록번호</t>
  </si>
  <si>
    <t>구매 가격 ($)</t>
  </si>
  <si>
    <t>구매일</t>
  </si>
  <si>
    <t>선택한 방법</t>
  </si>
  <si>
    <t>사업용 주행거리 (2025-26 회계연도, km)</t>
  </si>
  <si>
    <t>로그북 비율(%) (로그북 탭에서 자동 반영)</t>
  </si>
  <si>
    <t xml:space="preserve">  3단계 - 실제 차량 경비</t>
  </si>
  <si>
    <t>경비 항목</t>
  </si>
  <si>
    <t>연간 금액
(GST 포함, $)</t>
  </si>
  <si>
    <t>로그북 비율(%)</t>
  </si>
  <si>
    <t>공제 가능액
(GST 포함, $)</t>
  </si>
  <si>
    <t>순공제액
(GST 제외, $)</t>
  </si>
  <si>
    <t>분기별 청구액
(GST 포함, $) (÷4)</t>
  </si>
  <si>
    <t>유류비</t>
  </si>
  <si>
    <t>보험료</t>
  </si>
  <si>
    <t>차량 등록비</t>
  </si>
  <si>
    <t>수리 및 정비비</t>
  </si>
  <si>
    <t>차량 대출이자 / 리스료</t>
  </si>
  <si>
    <t>감가상각비</t>
  </si>
  <si>
    <t>세차 및 디테일링 비용</t>
  </si>
  <si>
    <t>기타</t>
  </si>
  <si>
    <t>차량 경비 공제 합계</t>
  </si>
  <si>
    <t xml:space="preserve">  4단계 - km당 센트 방식 간편 계산기 (대체 방법)</t>
  </si>
  <si>
    <t>사업용 주행거리</t>
  </si>
  <si>
    <t>위 차량 정보에 입력하세요</t>
  </si>
  <si>
    <t>ATO 적용 요율 (2025-26 회계연도)</t>
  </si>
  <si>
    <t>km당 88센트</t>
  </si>
  <si>
    <t>km당 정액법 공제 합계</t>
  </si>
  <si>
    <t>(최대 5,000km로 제한되며, 풀타임 라이드셰어 드라이버에게는 대개 충분하지 않습니다)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</si>
</sst>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4">
    <numFmt numFmtId="164" formatCode="\$#,##0.00"/>
    <numFmt numFmtId="165" formatCode="0\%"/>
    <numFmt numFmtId="166" formatCode="0.0%"/>
    <numFmt numFmtId="167" formatCode="\$0.00"/>
  </numFmts>
  <fonts count="16" x14ac:knownFonts="1">
    <font>
      <sz val="11"/>
      <color theme="1"/>
      <name val="Calibri"/>
      <family val="2"/>
      <charset val="1"/>
    </font>
    <font>
      <b/>
      <sz val="18"/>
      <color rgb="FFFFFFFF"/>
      <name val="Arial"/>
      <charset val="1"/>
    </font>
    <font>
      <b/>
      <sz val="11"/>
      <color rgb="FFFFFFFF"/>
      <name val="Arial"/>
      <charset val="1"/>
    </font>
    <font>
      <b/>
      <sz val="10"/>
      <color rgb="FFFFFFFF"/>
      <name val="Arial"/>
      <charset val="1"/>
    </font>
    <font>
      <i/>
      <sz val="8"/>
      <color rgb="FF374151"/>
      <name val="Arial"/>
      <charset val="1"/>
    </font>
    <font>
      <b/>
      <sz val="9"/>
      <color rgb="FF1B2A4A"/>
      <name val="Arial"/>
      <charset val="1"/>
    </font>
    <font>
      <i/>
      <sz val="9"/>
      <color rgb="FF374151"/>
      <name val="Arial"/>
      <charset val="1"/>
    </font>
    <font>
      <b/>
      <sz val="9"/>
      <color rgb="FF374151"/>
      <name val="Arial"/>
      <charset val="1"/>
    </font>
    <font>
      <sz val="10"/>
      <color rgb="FF000000"/>
      <name val="Arial"/>
      <charset val="1"/>
    </font>
    <font>
      <i/>
      <sz val="8"/>
      <color rgb="FF6B7280"/>
      <name val="Arial"/>
      <charset val="1"/>
    </font>
    <font>
      <i/>
      <sz val="9"/>
      <color rgb="FF6B7280"/>
      <name val="Arial"/>
      <charset val="1"/>
    </font>
    <font>
      <b/>
      <sz val="8"/>
      <color rgb="FFFFFFFF"/>
      <name val="Arial"/>
      <charset val="1"/>
    </font>
    <font>
      <b/>
      <i/>
      <sz val="8"/>
      <color rgb="FF374151"/>
      <name val="Arial"/>
      <charset val="1"/>
    </font>
    <font>
      <b/>
      <sz val="10"/>
      <color rgb="FF000000"/>
      <name val="Arial"/>
      <charset val="1"/>
    </font>
    <font>
      <b/>
      <sz val="9"/>
      <color rgb="FFFFFFFF"/>
      <name val="Arial"/>
      <charset val="1"/>
    </font>
    <font>
      <i/>
      <sz val="8"/>
      <color rgb="FF374151"/>
      <name val="Arial"/>
      <family val="2"/>
    </font>
  </fonts>
  <fills count="8">
    <fill>
      <patternFill patternType="none"/>
    </fill>
    <fill>
      <patternFill patternType="gray125"/>
    </fill>
    <fill>
      <patternFill patternType="solid">
        <fgColor rgb="FF1B2A4A"/>
        <bgColor rgb="FF374151"/>
      </patternFill>
    </fill>
    <fill>
      <patternFill patternType="solid">
        <fgColor rgb="FFC9A84C"/>
        <bgColor rgb="FFFF9900"/>
      </patternFill>
    </fill>
    <fill>
      <patternFill patternType="solid">
        <fgColor rgb="FFF5E6C0"/>
        <bgColor rgb="FFF2F4F7"/>
      </patternFill>
    </fill>
    <fill>
      <patternFill patternType="solid">
        <fgColor rgb="FFF2F4F7"/>
        <bgColor rgb="FFF0FFF4"/>
      </patternFill>
    </fill>
    <fill>
      <patternFill patternType="solid">
        <fgColor rgb="FFFFFFFF"/>
        <bgColor rgb="FFF0FFF4"/>
      </patternFill>
    </fill>
    <fill>
      <patternFill patternType="solid">
        <fgColor rgb="FFF0FFF4"/>
        <bgColor rgb="FFF2F4F7"/>
      </patternFill>
    </fill>
  </fills>
  <borders count="5">
    <border>
      <left/>
      <right/>
      <top/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47">
    <xf numFmtId="0" fontId="0" fillId="0" borderId="0" xfId="0"/>
    <xf numFmtId="0" fontId="8" fillId="6" borderId="2" xfId="0" applyFont="1" applyFill="1" applyBorder="1" applyAlignment="1">
      <alignment horizontal="left" vertical="center"/>
    </xf>
    <xf numFmtId="0" fontId="5" fillId="4" borderId="2" xfId="0" applyFont="1" applyFill="1" applyBorder="1" applyAlignment="1">
      <alignment horizontal="center" vertical="center" wrapText="1"/>
    </xf>
    <xf numFmtId="0" fontId="7" fillId="5" borderId="2" xfId="0" applyFont="1" applyFill="1" applyBorder="1" applyAlignment="1">
      <alignment horizontal="left" vertical="center" wrapText="1"/>
    </xf>
    <xf numFmtId="0" fontId="9" fillId="5" borderId="2" xfId="0" applyFont="1" applyFill="1" applyBorder="1" applyAlignment="1">
      <alignment horizontal="left" vertical="center" wrapText="1"/>
    </xf>
    <xf numFmtId="0" fontId="10" fillId="7" borderId="2" xfId="0" applyFont="1" applyFill="1" applyBorder="1" applyAlignment="1">
      <alignment horizontal="left" vertical="center"/>
    </xf>
    <xf numFmtId="164" fontId="10" fillId="7" borderId="2" xfId="0" applyNumberFormat="1" applyFont="1" applyFill="1" applyBorder="1" applyAlignment="1">
      <alignment horizontal="left" vertical="center"/>
    </xf>
    <xf numFmtId="164" fontId="8" fillId="6" borderId="2" xfId="0" applyNumberFormat="1" applyFont="1" applyFill="1" applyBorder="1" applyAlignment="1">
      <alignment horizontal="left" vertical="center"/>
    </xf>
    <xf numFmtId="164" fontId="3" fillId="2" borderId="2" xfId="0" applyNumberFormat="1" applyFont="1" applyFill="1" applyBorder="1" applyAlignment="1">
      <alignment horizontal="center" vertical="center"/>
    </xf>
    <xf numFmtId="0" fontId="11" fillId="2" borderId="0" xfId="0" applyFont="1" applyFill="1" applyAlignment="1">
      <alignment horizontal="left" vertical="center" wrapText="1"/>
    </xf>
    <xf numFmtId="0" fontId="12" fillId="4" borderId="2" xfId="0" applyFont="1" applyFill="1" applyBorder="1" applyAlignment="1">
      <alignment horizontal="left" vertical="center"/>
    </xf>
    <xf numFmtId="164" fontId="8" fillId="4" borderId="2" xfId="0" applyNumberFormat="1" applyFont="1" applyFill="1" applyBorder="1" applyAlignment="1">
      <alignment horizontal="left" vertical="center"/>
    </xf>
    <xf numFmtId="165" fontId="8" fillId="4" borderId="2" xfId="0" applyNumberFormat="1" applyFont="1" applyFill="1" applyBorder="1" applyAlignment="1">
      <alignment horizontal="left" vertical="center"/>
    </xf>
    <xf numFmtId="165" fontId="10" fillId="7" borderId="2" xfId="0" applyNumberFormat="1" applyFont="1" applyFill="1" applyBorder="1" applyAlignment="1">
      <alignment horizontal="left" vertical="center"/>
    </xf>
    <xf numFmtId="165" fontId="8" fillId="6" borderId="2" xfId="0" applyNumberFormat="1" applyFont="1" applyFill="1" applyBorder="1" applyAlignment="1">
      <alignment horizontal="left" vertical="center"/>
    </xf>
    <xf numFmtId="0" fontId="13" fillId="5" borderId="2" xfId="0" applyFont="1" applyFill="1" applyBorder="1" applyAlignment="1">
      <alignment horizontal="left" vertical="center"/>
    </xf>
    <xf numFmtId="3" fontId="8" fillId="6" borderId="2" xfId="0" applyNumberFormat="1" applyFont="1" applyFill="1" applyBorder="1" applyAlignment="1">
      <alignment horizontal="left" vertical="center"/>
    </xf>
    <xf numFmtId="166" fontId="8" fillId="6" borderId="2" xfId="0" applyNumberFormat="1" applyFont="1" applyFill="1" applyBorder="1" applyAlignment="1">
      <alignment horizontal="left" vertical="center"/>
    </xf>
    <xf numFmtId="0" fontId="7" fillId="5" borderId="2" xfId="0" applyFont="1" applyFill="1" applyBorder="1" applyAlignment="1">
      <alignment horizontal="left" vertical="center"/>
    </xf>
    <xf numFmtId="3" fontId="8" fillId="6" borderId="2" xfId="0" applyNumberFormat="1" applyFont="1" applyFill="1" applyBorder="1" applyAlignment="1">
      <alignment horizontal="center" vertical="center"/>
    </xf>
    <xf numFmtId="167" fontId="8" fillId="6" borderId="2" xfId="0" applyNumberFormat="1" applyFont="1" applyFill="1" applyBorder="1" applyAlignment="1">
      <alignment horizontal="center" vertical="center"/>
    </xf>
    <xf numFmtId="0" fontId="3" fillId="3" borderId="2" xfId="0" applyFont="1" applyFill="1" applyBorder="1" applyAlignment="1">
      <alignment horizontal="right" vertical="center"/>
    </xf>
    <xf numFmtId="164" fontId="3" fillId="3" borderId="2" xfId="0" applyNumberFormat="1" applyFont="1" applyFill="1" applyBorder="1" applyAlignment="1">
      <alignment horizontal="center" vertical="center"/>
    </xf>
    <xf numFmtId="3" fontId="8" fillId="4" borderId="2" xfId="0" applyNumberFormat="1" applyFont="1" applyFill="1" applyBorder="1" applyAlignment="1">
      <alignment horizontal="center" vertical="center"/>
    </xf>
    <xf numFmtId="3" fontId="10" fillId="7" borderId="2" xfId="0" applyNumberFormat="1" applyFont="1" applyFill="1" applyBorder="1" applyAlignment="1">
      <alignment horizontal="left" vertical="center"/>
    </xf>
    <xf numFmtId="3" fontId="3" fillId="2" borderId="2" xfId="0" applyNumberFormat="1" applyFont="1" applyFill="1" applyBorder="1" applyAlignment="1">
      <alignment horizontal="center" vertical="center"/>
    </xf>
    <xf numFmtId="166" fontId="3" fillId="3" borderId="2" xfId="0" applyNumberFormat="1" applyFont="1" applyFill="1" applyBorder="1" applyAlignment="1">
      <alignment horizontal="center" vertical="center"/>
    </xf>
    <xf numFmtId="0" fontId="9" fillId="5" borderId="1" xfId="0" applyFont="1" applyFill="1" applyBorder="1" applyAlignment="1">
      <alignment horizontal="left" vertical="center" wrapText="1"/>
    </xf>
    <xf numFmtId="0" fontId="0" fillId="0" borderId="3" xfId="0" applyBorder="1"/>
    <xf numFmtId="0" fontId="7" fillId="5" borderId="1" xfId="0" applyFont="1" applyFill="1" applyBorder="1" applyAlignment="1">
      <alignment horizontal="left" vertical="center" wrapText="1"/>
    </xf>
    <xf numFmtId="0" fontId="4" fillId="4" borderId="1" xfId="0" applyFont="1" applyFill="1" applyBorder="1" applyAlignment="1">
      <alignment horizontal="left" vertical="center" wrapText="1"/>
    </xf>
    <xf numFmtId="0" fontId="2" fillId="3" borderId="0" xfId="0" applyFont="1" applyFill="1" applyAlignment="1">
      <alignment horizontal="left" vertical="center"/>
    </xf>
    <xf numFmtId="0" fontId="0" fillId="0" borderId="0" xfId="0"/>
    <xf numFmtId="0" fontId="3" fillId="2" borderId="0" xfId="0" applyFont="1" applyFill="1" applyAlignment="1">
      <alignment horizontal="left" vertical="center"/>
    </xf>
    <xf numFmtId="0" fontId="1" fillId="2" borderId="0" xfId="0" applyFont="1" applyFill="1" applyAlignment="1">
      <alignment horizontal="left" vertical="center"/>
    </xf>
    <xf numFmtId="0" fontId="3" fillId="2" borderId="1" xfId="0" applyFont="1" applyFill="1" applyBorder="1" applyAlignment="1">
      <alignment horizontal="right" vertical="center"/>
    </xf>
    <xf numFmtId="0" fontId="3" fillId="3" borderId="1" xfId="0" applyFont="1" applyFill="1" applyBorder="1" applyAlignment="1">
      <alignment horizontal="left" vertical="center" wrapText="1"/>
    </xf>
    <xf numFmtId="0" fontId="15" fillId="4" borderId="1" xfId="0" applyFont="1" applyFill="1" applyBorder="1" applyAlignment="1">
      <alignment horizontal="left" vertical="center" wrapText="1"/>
    </xf>
    <xf numFmtId="0" fontId="8" fillId="6" borderId="2" xfId="0" applyFont="1" applyFill="1" applyBorder="1" applyAlignment="1">
      <alignment horizontal="left" vertical="center"/>
    </xf>
    <xf numFmtId="0" fontId="0" fillId="0" borderId="4" xfId="0" applyBorder="1"/>
    <xf numFmtId="0" fontId="6" fillId="5" borderId="1" xfId="0" applyFont="1" applyFill="1" applyBorder="1" applyAlignment="1">
      <alignment horizontal="left" vertical="center" wrapText="1"/>
    </xf>
    <xf numFmtId="166" fontId="8" fillId="4" borderId="1" xfId="0" applyNumberFormat="1" applyFont="1" applyFill="1" applyBorder="1" applyAlignment="1">
      <alignment horizontal="center" vertical="center"/>
    </xf>
    <xf numFmtId="164" fontId="8" fillId="6" borderId="2" xfId="0" applyNumberFormat="1" applyFont="1" applyFill="1" applyBorder="1" applyAlignment="1">
      <alignment horizontal="left" vertical="center"/>
    </xf>
    <xf numFmtId="3" fontId="8" fillId="6" borderId="2" xfId="0" applyNumberFormat="1" applyFont="1" applyFill="1" applyBorder="1" applyAlignment="1">
      <alignment horizontal="left" vertical="center"/>
    </xf>
    <xf numFmtId="0" fontId="9" fillId="5" borderId="2" xfId="0" applyFont="1" applyFill="1" applyBorder="1" applyAlignment="1">
      <alignment horizontal="left" vertical="center" wrapText="1"/>
    </xf>
    <xf numFmtId="0" fontId="5" fillId="4" borderId="2" xfId="0" applyFont="1" applyFill="1" applyBorder="1" applyAlignment="1">
      <alignment horizontal="center" vertical="center" wrapText="1"/>
    </xf>
    <xf numFmtId="0" fontId="14" fillId="3" borderId="1" xfId="0" applyFont="1" applyFill="1" applyBorder="1" applyAlignment="1">
      <alignment horizontal="lef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indexedColors>
      <rgbColor rgb="FF000000"/>
      <rgbColor rgb="FFFFFFFF"/>
      <rgbColor rgb="FFFF0000"/>
      <rgbColor rgb="FF00FF00"/>
      <rgbColor rgb="FF0000FF"/>
      <rgbColor rgb="FFFFFF00"/>
      <rgbColor rgb="FFFF00FF"/>
      <rgbColor rgb="FF00FFFF"/>
      <rgbColor rgb="FF800000"/>
      <rgbColor rgb="FF008000"/>
      <rgbColor rgb="FF000080"/>
      <rgbColor rgb="FF808000"/>
      <rgbColor rgb="FF800080"/>
      <rgbColor rgb="FF008080"/>
      <rgbColor rgb="FFC0C0C0"/>
      <rgbColor rgb="FF808080"/>
      <rgbColor rgb="FF9999FF"/>
      <rgbColor rgb="FF993366"/>
      <rgbColor rgb="FFF0FFF4"/>
      <rgbColor rgb="FFF2F4F7"/>
      <rgbColor rgb="FF660066"/>
      <rgbColor rgb="FFFF8080"/>
      <rgbColor rgb="FF0066CC"/>
      <rgbColor rgb="FFCCCCFF"/>
      <rgbColor rgb="FF000080"/>
      <rgbColor rgb="FFFF00FF"/>
      <rgbColor rgb="FFFFFF00"/>
      <rgbColor rgb="FF00FFFF"/>
      <rgbColor rgb="FF800080"/>
      <rgbColor rgb="FF800000"/>
      <rgbColor rgb="FF008080"/>
      <rgbColor rgb="FF0000FF"/>
      <rgbColor rgb="FF00CCFF"/>
      <rgbColor rgb="FFCCFFFF"/>
      <rgbColor rgb="FFCCFFCC"/>
      <rgbColor rgb="FFF5E6C0"/>
      <rgbColor rgb="FF99CCFF"/>
      <rgbColor rgb="FFFF99CC"/>
      <rgbColor rgb="FFCC99FF"/>
      <rgbColor rgb="FFFFCC99"/>
      <rgbColor rgb="FF3366FF"/>
      <rgbColor rgb="FF33CCCC"/>
      <rgbColor rgb="FF99CC00"/>
      <rgbColor rgb="FFFFCC00"/>
      <rgbColor rgb="FFFF9900"/>
      <rgbColor rgb="FFFF6600"/>
      <rgbColor rgb="FF6B7280"/>
      <rgbColor rgb="FFC9A84C"/>
      <rgbColor rgb="FF1B2A4A"/>
      <rgbColor rgb="FF339966"/>
      <rgbColor rgb="FF003300"/>
      <rgbColor rgb="FF333300"/>
      <rgbColor rgb="FF993300"/>
      <rgbColor rgb="FF993366"/>
      <rgbColor rgb="FF333399"/>
      <rgbColor rgb="FF374151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rgbClr val="000000"/>
      </a:dk1>
      <a:lt1>
        <a:srgbClr val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tint val="50000"/>
              </a:schemeClr>
            </a:gs>
            <a:gs pos="35000">
              <a:schemeClr val="phClr">
                <a:tint val="37000"/>
              </a:schemeClr>
            </a:gs>
            <a:gs pos="100000">
              <a:schemeClr val="phClr">
                <a:tint val="15000"/>
              </a:schemeClr>
            </a:gs>
          </a:gsLst>
          <a:lin ang="16200000" scaled="1"/>
          <a:tileRect/>
        </a:gradFill>
        <a:gradFill>
          <a:gsLst>
            <a:gs pos="0">
              <a:schemeClr val="phClr">
                <a:shade val="51000"/>
              </a:schemeClr>
            </a:gs>
            <a:gs pos="80000">
              <a:schemeClr val="phClr">
                <a:shade val="93000"/>
              </a:schemeClr>
            </a:gs>
            <a:gs pos="100000">
              <a:schemeClr val="phClr">
                <a:shade val="94000"/>
              </a:schemeClr>
            </a:gs>
          </a:gsLst>
          <a:lin ang="16200000" scaled="0"/>
          <a:tileRect/>
        </a:gradFill>
      </a:fillStyleLst>
      <a:lnStyleLst>
        <a:ln w="9525" cap="flat" cmpd="sng" algn="ctr">
          <a:prstDash val="solid"/>
        </a:ln>
        <a:ln w="25400" cap="flat" cmpd="sng" algn="ctr">
          <a:prstDash val="solid"/>
        </a:ln>
        <a:ln w="38100" cap="flat" cmpd="sng" algn="ctr"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gradFill>
          <a:gsLst>
            <a:gs pos="0">
              <a:schemeClr val="phClr">
                <a:tint val="40000"/>
              </a:schemeClr>
            </a:gs>
            <a:gs pos="40000">
              <a:schemeClr val="phClr">
                <a:tint val="45000"/>
                <a:shade val="99000"/>
              </a:schemeClr>
            </a:gs>
            <a:gs pos="100000">
              <a:schemeClr val="phClr">
                <a:shade val="20000"/>
              </a:schemeClr>
            </a:gs>
          </a:gsLst>
          <a:path path="circle">
            <a:fillToRect l="50000" t="-80000" r="50000" b="180000"/>
          </a:path>
          <a:tileRect/>
        </a:gradFill>
        <a:gradFill>
          <a:gsLst>
            <a:gs pos="0">
              <a:schemeClr val="phClr">
                <a:tint val="80000"/>
              </a:schemeClr>
            </a:gs>
            <a:gs pos="100000">
              <a:schemeClr val="phClr">
                <a:shade val="30000"/>
              </a:schemeClr>
            </a:gs>
          </a:gsLst>
          <a:path path="circle">
            <a:fillToRect l="50000" t="50000" r="50000" b="50000"/>
          </a:path>
          <a:tileRect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2:H41"/>
  <sheetViews>
    <sheetView showGridLines="0" zoomScaleNormal="100" workbookViewId="0">
      <selection activeCell="B19" sqref="B19"/>
    </sheetView>
  </sheetViews>
  <sheetFormatPr defaultColWidth="8.7109375" defaultRowHeight="15" x14ac:dyDescent="0.25"/>
  <cols>
    <col min="1" max="1" width="25" customWidth="1"/>
    <col min="2" max="2" width="65.85546875" bestFit="1" customWidth="1"/>
    <col min="3" max="3" width="60.140625" customWidth="1"/>
    <col min="4" max="4" width="12" customWidth="1"/>
    <col min="5" max="5" width="24.28515625" customWidth="1"/>
    <col min="6" max="6" width="14" customWidth="1"/>
    <col min="7" max="7" width="17" customWidth="1"/>
    <col min="8" max="8" width="52.85546875" customWidth="1"/>
  </cols>
  <sheetData>
    <row r="2" spans="1:8" ht="30" customHeight="1" x14ac:dyDescent="0.25">
      <c r="A2" s="34" t="s">
        <v>0</v>
      </c>
      <c r="B2" s="32"/>
      <c r="C2" s="32"/>
      <c r="D2" s="32"/>
      <c r="E2" s="32"/>
      <c r="F2" s="32"/>
      <c r="G2" s="32"/>
      <c r="H2" s="32"/>
    </row>
    <row r="3" spans="1:8" x14ac:dyDescent="0.25">
      <c r="A3" s="32"/>
      <c r="B3" s="32"/>
      <c r="C3" s="32"/>
      <c r="D3" s="32"/>
      <c r="E3" s="32"/>
      <c r="F3" s="32"/>
      <c r="G3" s="32"/>
      <c r="H3" s="32"/>
    </row>
    <row r="4" spans="1:8" x14ac:dyDescent="0.25">
      <c r="A4" s="32"/>
      <c r="B4" s="32"/>
      <c r="C4" s="32"/>
      <c r="D4" s="32"/>
      <c r="E4" s="32"/>
      <c r="F4" s="32"/>
      <c r="G4" s="32"/>
      <c r="H4" s="32"/>
    </row>
    <row r="6" spans="1:8" x14ac:dyDescent="0.25">
      <c r="A6" s="33" t="s">
        <v>30</v>
      </c>
      <c r="B6" s="32"/>
      <c r="C6" s="32"/>
    </row>
    <row r="7" spans="1:8" ht="26.25" customHeight="1" x14ac:dyDescent="0.25">
      <c r="A7" s="3" t="s">
        <v>31</v>
      </c>
      <c r="B7" s="1"/>
      <c r="C7" s="4" t="s">
        <v>32</v>
      </c>
    </row>
    <row r="8" spans="1:8" ht="26.25" customHeight="1" x14ac:dyDescent="0.25">
      <c r="A8" s="3" t="s">
        <v>33</v>
      </c>
      <c r="B8" s="1"/>
      <c r="C8" s="4" t="s">
        <v>34</v>
      </c>
    </row>
    <row r="9" spans="1:8" ht="26.25" customHeight="1" x14ac:dyDescent="0.25">
      <c r="A9" s="3" t="s">
        <v>35</v>
      </c>
      <c r="B9" s="1"/>
      <c r="C9" s="4" t="s">
        <v>36</v>
      </c>
    </row>
    <row r="10" spans="1:8" ht="26.25" customHeight="1" x14ac:dyDescent="0.25">
      <c r="A10" s="3" t="s">
        <v>37</v>
      </c>
      <c r="B10" s="1"/>
      <c r="C10" s="4" t="s">
        <v>6</v>
      </c>
    </row>
    <row r="11" spans="1:8" ht="26.25" customHeight="1" x14ac:dyDescent="0.25">
      <c r="A11" s="3" t="s">
        <v>38</v>
      </c>
      <c r="B11" s="1"/>
      <c r="C11" s="4" t="s">
        <v>39</v>
      </c>
    </row>
    <row r="12" spans="1:8" ht="26.25" customHeight="1" x14ac:dyDescent="0.25">
      <c r="A12" s="3" t="s">
        <v>40</v>
      </c>
      <c r="B12" s="1"/>
      <c r="C12" s="4" t="s">
        <v>41</v>
      </c>
    </row>
    <row r="13" spans="1:8" ht="26.25" customHeight="1" x14ac:dyDescent="0.25">
      <c r="A13" s="3" t="s">
        <v>42</v>
      </c>
      <c r="B13" s="1"/>
      <c r="C13" s="4" t="s">
        <v>43</v>
      </c>
    </row>
    <row r="15" spans="1:8" ht="19.5" customHeight="1" x14ac:dyDescent="0.25">
      <c r="A15" s="33" t="s">
        <v>44</v>
      </c>
      <c r="B15" s="32"/>
      <c r="C15" s="32"/>
      <c r="D15" s="32"/>
      <c r="E15" s="32"/>
      <c r="F15" s="32"/>
      <c r="G15" s="32"/>
      <c r="H15" s="32"/>
    </row>
    <row r="16" spans="1:8" ht="27.75" customHeight="1" x14ac:dyDescent="0.25">
      <c r="A16" s="37" t="s">
        <v>45</v>
      </c>
      <c r="B16" s="28"/>
      <c r="C16" s="28"/>
      <c r="D16" s="28"/>
      <c r="E16" s="28"/>
      <c r="F16" s="28"/>
      <c r="G16" s="28"/>
      <c r="H16" s="28"/>
    </row>
    <row r="17" spans="1:8" ht="21.75" customHeight="1" x14ac:dyDescent="0.25">
      <c r="A17" s="2" t="s">
        <v>15</v>
      </c>
      <c r="B17" s="2" t="s">
        <v>46</v>
      </c>
      <c r="C17" s="2" t="s">
        <v>47</v>
      </c>
      <c r="D17" s="2" t="s">
        <v>48</v>
      </c>
      <c r="E17" s="2" t="s">
        <v>49</v>
      </c>
      <c r="F17" s="2" t="s">
        <v>50</v>
      </c>
      <c r="G17" s="2" t="s">
        <v>51</v>
      </c>
      <c r="H17" s="2" t="s">
        <v>20</v>
      </c>
    </row>
    <row r="18" spans="1:8" ht="18" customHeight="1" x14ac:dyDescent="0.25">
      <c r="A18" s="10" t="s">
        <v>52</v>
      </c>
      <c r="B18" s="10" t="s">
        <v>53</v>
      </c>
      <c r="C18" s="11">
        <f>'차량 경비'!G30</f>
        <v>0</v>
      </c>
      <c r="D18" s="11">
        <f>IF(C18="","",ROUND(C18/11,2))</f>
        <v>0</v>
      </c>
      <c r="E18" s="12">
        <v>100</v>
      </c>
      <c r="F18" s="11">
        <f>IF(C18="","",D18*E18/100)</f>
        <v>0</v>
      </c>
      <c r="G18" s="11">
        <f>IF(C18="","",C18-D18)</f>
        <v>0</v>
      </c>
      <c r="H18" s="10" t="s">
        <v>54</v>
      </c>
    </row>
    <row r="19" spans="1:8" ht="18" customHeight="1" x14ac:dyDescent="0.25">
      <c r="A19" s="5" t="s">
        <v>55</v>
      </c>
      <c r="B19" s="5" t="s">
        <v>56</v>
      </c>
      <c r="C19" s="6">
        <v>90</v>
      </c>
      <c r="D19" s="6">
        <f>IF(C19="","",ROUND(C19/11,2))</f>
        <v>8.18</v>
      </c>
      <c r="E19" s="13">
        <v>50</v>
      </c>
      <c r="F19" s="6">
        <f>IF(C19="","",D19*E19/100)</f>
        <v>4.09</v>
      </c>
      <c r="G19" s="6">
        <f>IF(C19="","",(C19*E19/100)-F19)</f>
        <v>40.909999999999997</v>
      </c>
      <c r="H19" s="5" t="s">
        <v>57</v>
      </c>
    </row>
    <row r="20" spans="1:8" ht="18" customHeight="1" x14ac:dyDescent="0.25">
      <c r="A20" s="5"/>
      <c r="B20" s="5"/>
      <c r="C20" s="6"/>
      <c r="D20" s="6"/>
      <c r="E20" s="13"/>
      <c r="F20" s="6"/>
      <c r="G20" s="6"/>
      <c r="H20" s="5"/>
    </row>
    <row r="21" spans="1:8" ht="18" customHeight="1" x14ac:dyDescent="0.25">
      <c r="A21" s="5"/>
      <c r="B21" s="5"/>
      <c r="C21" s="6"/>
      <c r="D21" s="6"/>
      <c r="E21" s="13"/>
      <c r="F21" s="6"/>
      <c r="G21" s="6"/>
      <c r="H21" s="5"/>
    </row>
    <row r="22" spans="1:8" ht="18" customHeight="1" x14ac:dyDescent="0.25">
      <c r="A22" s="5"/>
      <c r="B22" s="5"/>
      <c r="C22" s="6"/>
      <c r="D22" s="6"/>
      <c r="E22" s="13"/>
      <c r="F22" s="6"/>
      <c r="G22" s="6"/>
      <c r="H22" s="5"/>
    </row>
    <row r="23" spans="1:8" ht="18" customHeight="1" x14ac:dyDescent="0.25">
      <c r="A23" s="5"/>
      <c r="B23" s="5"/>
      <c r="C23" s="6"/>
      <c r="D23" s="6"/>
      <c r="E23" s="13"/>
      <c r="F23" s="6"/>
      <c r="G23" s="6"/>
      <c r="H23" s="5"/>
    </row>
    <row r="24" spans="1:8" ht="18" customHeight="1" x14ac:dyDescent="0.25">
      <c r="A24" s="5"/>
      <c r="B24" s="5"/>
      <c r="C24" s="6"/>
      <c r="D24" s="6"/>
      <c r="E24" s="13"/>
      <c r="F24" s="6"/>
      <c r="G24" s="6"/>
      <c r="H24" s="5"/>
    </row>
    <row r="25" spans="1:8" ht="18" customHeight="1" x14ac:dyDescent="0.25">
      <c r="A25" s="5"/>
      <c r="B25" s="5"/>
      <c r="C25" s="6"/>
      <c r="D25" s="6"/>
      <c r="E25" s="13"/>
      <c r="F25" s="6"/>
      <c r="G25" s="6"/>
      <c r="H25" s="5"/>
    </row>
    <row r="26" spans="1:8" ht="18" customHeight="1" x14ac:dyDescent="0.25">
      <c r="A26" s="5"/>
      <c r="B26" s="5"/>
      <c r="C26" s="6"/>
      <c r="D26" s="6"/>
      <c r="E26" s="13"/>
      <c r="F26" s="6"/>
      <c r="G26" s="6"/>
      <c r="H26" s="5"/>
    </row>
    <row r="27" spans="1:8" ht="18" customHeight="1" x14ac:dyDescent="0.25">
      <c r="A27" s="5"/>
      <c r="B27" s="5"/>
      <c r="C27" s="6"/>
      <c r="D27" s="6"/>
      <c r="E27" s="13"/>
      <c r="F27" s="6"/>
      <c r="G27" s="6"/>
      <c r="H27" s="5"/>
    </row>
    <row r="28" spans="1:8" ht="18" customHeight="1" x14ac:dyDescent="0.25">
      <c r="A28" s="5"/>
      <c r="B28" s="5"/>
      <c r="C28" s="6"/>
      <c r="D28" s="6"/>
      <c r="E28" s="13"/>
      <c r="F28" s="6"/>
      <c r="G28" s="6"/>
      <c r="H28" s="5"/>
    </row>
    <row r="29" spans="1:8" ht="18" customHeight="1" x14ac:dyDescent="0.25">
      <c r="A29" s="5"/>
      <c r="B29" s="5"/>
      <c r="C29" s="6"/>
      <c r="D29" s="6"/>
      <c r="E29" s="13"/>
      <c r="F29" s="6"/>
      <c r="G29" s="6"/>
      <c r="H29" s="5"/>
    </row>
    <row r="30" spans="1:8" ht="18" customHeight="1" x14ac:dyDescent="0.25">
      <c r="A30" s="1"/>
      <c r="B30" s="1"/>
      <c r="C30" s="7"/>
      <c r="D30" s="7" t="str">
        <f t="shared" ref="D30:D40" si="0">IF(C30="","",ROUND(C30/11,2))</f>
        <v/>
      </c>
      <c r="E30" s="14"/>
      <c r="F30" s="7" t="str">
        <f t="shared" ref="F30:F40" si="1">IF(C30="","",D30*E30/100)</f>
        <v/>
      </c>
      <c r="G30" s="7" t="str">
        <f t="shared" ref="G30:G40" si="2">IF(C30="","",(C30*E30/100)-F30)</f>
        <v/>
      </c>
      <c r="H30" s="1"/>
    </row>
    <row r="31" spans="1:8" ht="18" customHeight="1" x14ac:dyDescent="0.25">
      <c r="A31" s="1"/>
      <c r="B31" s="1"/>
      <c r="C31" s="7"/>
      <c r="D31" s="7" t="str">
        <f t="shared" si="0"/>
        <v/>
      </c>
      <c r="E31" s="14"/>
      <c r="F31" s="7" t="str">
        <f t="shared" si="1"/>
        <v/>
      </c>
      <c r="G31" s="7" t="str">
        <f t="shared" si="2"/>
        <v/>
      </c>
      <c r="H31" s="1"/>
    </row>
    <row r="32" spans="1:8" ht="18" customHeight="1" x14ac:dyDescent="0.25">
      <c r="A32" s="1"/>
      <c r="B32" s="1"/>
      <c r="C32" s="7"/>
      <c r="D32" s="7" t="str">
        <f t="shared" si="0"/>
        <v/>
      </c>
      <c r="E32" s="14"/>
      <c r="F32" s="7" t="str">
        <f t="shared" si="1"/>
        <v/>
      </c>
      <c r="G32" s="7" t="str">
        <f t="shared" si="2"/>
        <v/>
      </c>
      <c r="H32" s="1"/>
    </row>
    <row r="33" spans="1:8" ht="18" customHeight="1" x14ac:dyDescent="0.25">
      <c r="A33" s="1"/>
      <c r="B33" s="1"/>
      <c r="C33" s="7"/>
      <c r="D33" s="7" t="str">
        <f t="shared" si="0"/>
        <v/>
      </c>
      <c r="E33" s="14"/>
      <c r="F33" s="7" t="str">
        <f t="shared" si="1"/>
        <v/>
      </c>
      <c r="G33" s="7" t="str">
        <f t="shared" si="2"/>
        <v/>
      </c>
      <c r="H33" s="1"/>
    </row>
    <row r="34" spans="1:8" ht="18" customHeight="1" x14ac:dyDescent="0.25">
      <c r="A34" s="1"/>
      <c r="B34" s="1"/>
      <c r="C34" s="7"/>
      <c r="D34" s="7" t="str">
        <f t="shared" si="0"/>
        <v/>
      </c>
      <c r="E34" s="14"/>
      <c r="F34" s="7" t="str">
        <f t="shared" si="1"/>
        <v/>
      </c>
      <c r="G34" s="7" t="str">
        <f t="shared" si="2"/>
        <v/>
      </c>
      <c r="H34" s="1"/>
    </row>
    <row r="35" spans="1:8" ht="18" customHeight="1" x14ac:dyDescent="0.25">
      <c r="A35" s="1"/>
      <c r="B35" s="1"/>
      <c r="C35" s="7"/>
      <c r="D35" s="7" t="str">
        <f t="shared" si="0"/>
        <v/>
      </c>
      <c r="E35" s="14"/>
      <c r="F35" s="7" t="str">
        <f t="shared" si="1"/>
        <v/>
      </c>
      <c r="G35" s="7" t="str">
        <f t="shared" si="2"/>
        <v/>
      </c>
      <c r="H35" s="1"/>
    </row>
    <row r="36" spans="1:8" ht="18" customHeight="1" x14ac:dyDescent="0.25">
      <c r="A36" s="1"/>
      <c r="B36" s="1"/>
      <c r="C36" s="7"/>
      <c r="D36" s="7" t="str">
        <f t="shared" si="0"/>
        <v/>
      </c>
      <c r="E36" s="14"/>
      <c r="F36" s="7" t="str">
        <f t="shared" si="1"/>
        <v/>
      </c>
      <c r="G36" s="7" t="str">
        <f t="shared" si="2"/>
        <v/>
      </c>
      <c r="H36" s="1"/>
    </row>
    <row r="37" spans="1:8" ht="18" customHeight="1" x14ac:dyDescent="0.25">
      <c r="A37" s="1"/>
      <c r="B37" s="1"/>
      <c r="C37" s="7"/>
      <c r="D37" s="7" t="str">
        <f t="shared" si="0"/>
        <v/>
      </c>
      <c r="E37" s="14"/>
      <c r="F37" s="7" t="str">
        <f t="shared" si="1"/>
        <v/>
      </c>
      <c r="G37" s="7" t="str">
        <f t="shared" si="2"/>
        <v/>
      </c>
      <c r="H37" s="1"/>
    </row>
    <row r="38" spans="1:8" ht="18" customHeight="1" x14ac:dyDescent="0.25">
      <c r="A38" s="1"/>
      <c r="B38" s="1"/>
      <c r="C38" s="7"/>
      <c r="D38" s="7" t="str">
        <f t="shared" si="0"/>
        <v/>
      </c>
      <c r="E38" s="14"/>
      <c r="F38" s="7" t="str">
        <f t="shared" si="1"/>
        <v/>
      </c>
      <c r="G38" s="7" t="str">
        <f t="shared" si="2"/>
        <v/>
      </c>
      <c r="H38" s="1"/>
    </row>
    <row r="39" spans="1:8" ht="18" customHeight="1" x14ac:dyDescent="0.25">
      <c r="A39" s="1"/>
      <c r="B39" s="1"/>
      <c r="C39" s="7"/>
      <c r="D39" s="7" t="str">
        <f t="shared" si="0"/>
        <v/>
      </c>
      <c r="E39" s="14"/>
      <c r="F39" s="7" t="str">
        <f t="shared" si="1"/>
        <v/>
      </c>
      <c r="G39" s="7" t="str">
        <f t="shared" si="2"/>
        <v/>
      </c>
      <c r="H39" s="1"/>
    </row>
    <row r="40" spans="1:8" ht="18" customHeight="1" x14ac:dyDescent="0.25">
      <c r="A40" s="1"/>
      <c r="B40" s="1"/>
      <c r="C40" s="7"/>
      <c r="D40" s="7" t="str">
        <f t="shared" si="0"/>
        <v/>
      </c>
      <c r="E40" s="14"/>
      <c r="F40" s="7" t="str">
        <f t="shared" si="1"/>
        <v/>
      </c>
      <c r="G40" s="7" t="str">
        <f t="shared" si="2"/>
        <v/>
      </c>
      <c r="H40" s="1"/>
    </row>
    <row r="41" spans="1:8" ht="18.75" customHeight="1" x14ac:dyDescent="0.25">
      <c r="A41" s="35" t="s">
        <v>58</v>
      </c>
      <c r="B41" s="28"/>
      <c r="C41" s="8">
        <f>SUM(C18:C40)</f>
        <v>90</v>
      </c>
      <c r="F41" s="8">
        <f>SUM(F18:F40)</f>
        <v>4.09</v>
      </c>
      <c r="G41" s="8">
        <f>SUM(G18:G40)</f>
        <v>40.909999999999997</v>
      </c>
      <c r="H41" s="9" t="s">
        <v>59</v>
      </c>
    </row>
  </sheetData>
  <mergeCells count="5">
    <mergeCell ref="A2:H4"/>
    <mergeCell ref="A15:H15"/>
    <mergeCell ref="A41:B41"/>
    <mergeCell ref="A16:H16"/>
    <mergeCell ref="A6:C6"/>
  </mergeCells>
  <pageMargins left="0.75" right="0.75" top="1" bottom="1" header="0.511811023622047" footer="0.511811023622047"/>
  <pageSetup paperSize="9" orientation="portrait" horizontalDpi="300" verticalDpi="30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2:H35"/>
  <sheetViews>
    <sheetView showGridLines="0" zoomScaleNormal="100" workbookViewId="0">
      <selection activeCell="C24" sqref="C24"/>
    </sheetView>
  </sheetViews>
  <sheetFormatPr defaultColWidth="8.7109375" defaultRowHeight="15" x14ac:dyDescent="0.25"/>
  <cols>
    <col min="1" max="1" width="37.28515625" customWidth="1"/>
    <col min="2" max="2" width="20" customWidth="1"/>
    <col min="3" max="3" width="12" customWidth="1"/>
    <col min="4" max="4" width="16" customWidth="1"/>
    <col min="5" max="5" width="13" customWidth="1"/>
    <col min="6" max="6" width="16" customWidth="1"/>
    <col min="7" max="7" width="15" customWidth="1"/>
    <col min="8" max="8" width="26" customWidth="1"/>
  </cols>
  <sheetData>
    <row r="2" spans="1:8" ht="30" customHeight="1" x14ac:dyDescent="0.25">
      <c r="A2" s="34" t="s">
        <v>0</v>
      </c>
      <c r="B2" s="32"/>
      <c r="C2" s="32"/>
      <c r="D2" s="32"/>
      <c r="E2" s="32"/>
      <c r="F2" s="32"/>
      <c r="G2" s="32"/>
      <c r="H2" s="32"/>
    </row>
    <row r="3" spans="1:8" x14ac:dyDescent="0.25">
      <c r="A3" s="32"/>
      <c r="B3" s="32"/>
      <c r="C3" s="32"/>
      <c r="D3" s="32"/>
      <c r="E3" s="32"/>
      <c r="F3" s="32"/>
      <c r="G3" s="32"/>
      <c r="H3" s="32"/>
    </row>
    <row r="4" spans="1:8" x14ac:dyDescent="0.25">
      <c r="A4" s="32"/>
      <c r="B4" s="32"/>
      <c r="C4" s="32"/>
      <c r="D4" s="32"/>
      <c r="E4" s="32"/>
      <c r="F4" s="32"/>
      <c r="G4" s="32"/>
      <c r="H4" s="32"/>
    </row>
    <row r="5" spans="1:8" ht="21.75" customHeight="1" x14ac:dyDescent="0.25">
      <c r="A5" s="31" t="s">
        <v>60</v>
      </c>
      <c r="B5" s="32"/>
      <c r="C5" s="32"/>
      <c r="D5" s="32"/>
      <c r="E5" s="32"/>
      <c r="F5" s="32"/>
      <c r="G5" s="32"/>
      <c r="H5" s="32"/>
    </row>
    <row r="7" spans="1:8" ht="19.5" customHeight="1" x14ac:dyDescent="0.25">
      <c r="A7" s="33" t="s">
        <v>61</v>
      </c>
      <c r="B7" s="32"/>
      <c r="C7" s="32"/>
      <c r="D7" s="32"/>
      <c r="E7" s="32"/>
      <c r="F7" s="32"/>
      <c r="G7" s="32"/>
      <c r="H7" s="32"/>
    </row>
    <row r="8" spans="1:8" ht="21.75" customHeight="1" x14ac:dyDescent="0.25">
      <c r="A8" s="2" t="s">
        <v>62</v>
      </c>
      <c r="B8" s="45" t="s">
        <v>63</v>
      </c>
      <c r="C8" s="28"/>
      <c r="D8" s="28"/>
      <c r="E8" s="28"/>
      <c r="F8" s="28"/>
      <c r="G8" s="28"/>
      <c r="H8" s="39"/>
    </row>
    <row r="9" spans="1:8" ht="30" customHeight="1" x14ac:dyDescent="0.25">
      <c r="A9" s="15" t="s">
        <v>64</v>
      </c>
      <c r="B9" s="40" t="s">
        <v>65</v>
      </c>
      <c r="C9" s="28"/>
      <c r="D9" s="28"/>
      <c r="E9" s="28"/>
      <c r="F9" s="28"/>
      <c r="G9" s="28"/>
      <c r="H9" s="28"/>
    </row>
    <row r="11" spans="1:8" ht="19.5" customHeight="1" x14ac:dyDescent="0.25">
      <c r="A11" s="33" t="s">
        <v>66</v>
      </c>
      <c r="B11" s="32"/>
      <c r="C11" s="32"/>
      <c r="D11" s="32"/>
      <c r="E11" s="32"/>
      <c r="F11" s="32"/>
      <c r="G11" s="32"/>
      <c r="H11" s="32"/>
    </row>
    <row r="12" spans="1:8" ht="24.75" customHeight="1" x14ac:dyDescent="0.25">
      <c r="A12" s="3" t="s">
        <v>67</v>
      </c>
      <c r="B12" s="38"/>
      <c r="C12" s="39"/>
    </row>
    <row r="13" spans="1:8" ht="24.75" customHeight="1" x14ac:dyDescent="0.25">
      <c r="A13" s="3" t="s">
        <v>68</v>
      </c>
      <c r="B13" s="38"/>
      <c r="C13" s="39"/>
    </row>
    <row r="14" spans="1:8" ht="24.75" customHeight="1" x14ac:dyDescent="0.25">
      <c r="A14" s="3" t="s">
        <v>69</v>
      </c>
      <c r="B14" s="42"/>
      <c r="C14" s="39"/>
    </row>
    <row r="15" spans="1:8" ht="24.75" customHeight="1" x14ac:dyDescent="0.25">
      <c r="A15" s="3" t="s">
        <v>70</v>
      </c>
      <c r="B15" s="38"/>
      <c r="C15" s="39"/>
    </row>
    <row r="16" spans="1:8" ht="24.75" customHeight="1" x14ac:dyDescent="0.25">
      <c r="A16" s="3" t="s">
        <v>71</v>
      </c>
      <c r="B16" s="38"/>
      <c r="C16" s="39"/>
    </row>
    <row r="17" spans="1:8" ht="24.75" customHeight="1" x14ac:dyDescent="0.25">
      <c r="A17" s="3" t="s">
        <v>72</v>
      </c>
      <c r="B17" s="43"/>
      <c r="C17" s="39"/>
    </row>
    <row r="18" spans="1:8" ht="24.75" customHeight="1" x14ac:dyDescent="0.25">
      <c r="A18" s="3" t="s">
        <v>73</v>
      </c>
      <c r="B18" s="41" t="str">
        <f>'로그북 (없는 경우)'!C115</f>
        <v/>
      </c>
      <c r="C18" s="28"/>
    </row>
    <row r="20" spans="1:8" ht="19.5" customHeight="1" x14ac:dyDescent="0.25">
      <c r="A20" s="33" t="s">
        <v>74</v>
      </c>
      <c r="B20" s="32"/>
      <c r="C20" s="32"/>
      <c r="D20" s="32"/>
      <c r="E20" s="32"/>
      <c r="F20" s="32"/>
      <c r="G20" s="32"/>
      <c r="H20" s="32"/>
    </row>
    <row r="21" spans="1:8" ht="27" customHeight="1" x14ac:dyDescent="0.25">
      <c r="A21" s="2" t="s">
        <v>75</v>
      </c>
      <c r="B21" s="2" t="s">
        <v>76</v>
      </c>
      <c r="C21" s="2" t="s">
        <v>77</v>
      </c>
      <c r="D21" s="2" t="s">
        <v>78</v>
      </c>
      <c r="E21" s="2" t="s">
        <v>50</v>
      </c>
      <c r="F21" s="2" t="s">
        <v>79</v>
      </c>
      <c r="G21" s="2" t="s">
        <v>80</v>
      </c>
      <c r="H21" s="2" t="s">
        <v>20</v>
      </c>
    </row>
    <row r="22" spans="1:8" ht="18" customHeight="1" x14ac:dyDescent="0.25">
      <c r="A22" s="1" t="s">
        <v>81</v>
      </c>
      <c r="B22" s="7"/>
      <c r="C22" s="17"/>
      <c r="D22" s="7" t="str">
        <f t="shared" ref="D22:D29" si="0">IF(B22="","",B22*C22)</f>
        <v/>
      </c>
      <c r="E22" s="7" t="str">
        <f t="shared" ref="E22:E29" si="1">IF(D22="","",ROUND(D22/11,2))</f>
        <v/>
      </c>
      <c r="F22" s="7" t="str">
        <f t="shared" ref="F22:F29" si="2">IF(D22="","",D22-E22)</f>
        <v/>
      </c>
      <c r="G22" s="7" t="str">
        <f t="shared" ref="G22:G29" si="3">IF(D22="","",D22/4)</f>
        <v/>
      </c>
      <c r="H22" s="1"/>
    </row>
    <row r="23" spans="1:8" ht="18" customHeight="1" x14ac:dyDescent="0.25">
      <c r="A23" s="1" t="s">
        <v>82</v>
      </c>
      <c r="B23" s="7"/>
      <c r="C23" s="17" t="str">
        <f t="shared" ref="C23:C29" si="4">$B$18</f>
        <v/>
      </c>
      <c r="D23" s="7" t="str">
        <f t="shared" si="0"/>
        <v/>
      </c>
      <c r="E23" s="7" t="str">
        <f t="shared" si="1"/>
        <v/>
      </c>
      <c r="F23" s="7" t="str">
        <f t="shared" si="2"/>
        <v/>
      </c>
      <c r="G23" s="7" t="str">
        <f t="shared" si="3"/>
        <v/>
      </c>
      <c r="H23" s="1"/>
    </row>
    <row r="24" spans="1:8" ht="18" customHeight="1" x14ac:dyDescent="0.25">
      <c r="A24" s="1" t="s">
        <v>83</v>
      </c>
      <c r="B24" s="7"/>
      <c r="C24" s="17" t="str">
        <f t="shared" si="4"/>
        <v/>
      </c>
      <c r="D24" s="7" t="str">
        <f t="shared" si="0"/>
        <v/>
      </c>
      <c r="E24" s="7" t="str">
        <f t="shared" si="1"/>
        <v/>
      </c>
      <c r="F24" s="7" t="str">
        <f t="shared" si="2"/>
        <v/>
      </c>
      <c r="G24" s="7" t="str">
        <f t="shared" si="3"/>
        <v/>
      </c>
      <c r="H24" s="1"/>
    </row>
    <row r="25" spans="1:8" ht="18" customHeight="1" x14ac:dyDescent="0.25">
      <c r="A25" s="1" t="s">
        <v>84</v>
      </c>
      <c r="B25" s="7"/>
      <c r="C25" s="17" t="str">
        <f t="shared" si="4"/>
        <v/>
      </c>
      <c r="D25" s="7" t="str">
        <f t="shared" si="0"/>
        <v/>
      </c>
      <c r="E25" s="7" t="str">
        <f t="shared" si="1"/>
        <v/>
      </c>
      <c r="F25" s="7" t="str">
        <f t="shared" si="2"/>
        <v/>
      </c>
      <c r="G25" s="7" t="str">
        <f t="shared" si="3"/>
        <v/>
      </c>
      <c r="H25" s="1"/>
    </row>
    <row r="26" spans="1:8" ht="18" customHeight="1" x14ac:dyDescent="0.25">
      <c r="A26" s="1" t="s">
        <v>85</v>
      </c>
      <c r="B26" s="7"/>
      <c r="C26" s="17" t="str">
        <f t="shared" si="4"/>
        <v/>
      </c>
      <c r="D26" s="7" t="str">
        <f t="shared" si="0"/>
        <v/>
      </c>
      <c r="E26" s="7" t="str">
        <f t="shared" si="1"/>
        <v/>
      </c>
      <c r="F26" s="7" t="str">
        <f t="shared" si="2"/>
        <v/>
      </c>
      <c r="G26" s="7" t="str">
        <f t="shared" si="3"/>
        <v/>
      </c>
      <c r="H26" s="1"/>
    </row>
    <row r="27" spans="1:8" ht="18" customHeight="1" x14ac:dyDescent="0.25">
      <c r="A27" s="1" t="s">
        <v>86</v>
      </c>
      <c r="B27" s="7"/>
      <c r="C27" s="17" t="str">
        <f t="shared" si="4"/>
        <v/>
      </c>
      <c r="D27" s="7" t="str">
        <f t="shared" si="0"/>
        <v/>
      </c>
      <c r="E27" s="7" t="str">
        <f t="shared" si="1"/>
        <v/>
      </c>
      <c r="F27" s="7" t="str">
        <f t="shared" si="2"/>
        <v/>
      </c>
      <c r="G27" s="7" t="str">
        <f t="shared" si="3"/>
        <v/>
      </c>
      <c r="H27" s="1"/>
    </row>
    <row r="28" spans="1:8" ht="18" customHeight="1" x14ac:dyDescent="0.25">
      <c r="A28" s="1" t="s">
        <v>87</v>
      </c>
      <c r="B28" s="7"/>
      <c r="C28" s="17" t="str">
        <f t="shared" si="4"/>
        <v/>
      </c>
      <c r="D28" s="7" t="str">
        <f t="shared" si="0"/>
        <v/>
      </c>
      <c r="E28" s="7" t="str">
        <f t="shared" si="1"/>
        <v/>
      </c>
      <c r="F28" s="7" t="str">
        <f t="shared" si="2"/>
        <v/>
      </c>
      <c r="G28" s="7" t="str">
        <f t="shared" si="3"/>
        <v/>
      </c>
      <c r="H28" s="1"/>
    </row>
    <row r="29" spans="1:8" ht="18" customHeight="1" x14ac:dyDescent="0.25">
      <c r="A29" s="1" t="s">
        <v>88</v>
      </c>
      <c r="B29" s="7"/>
      <c r="C29" s="17" t="str">
        <f t="shared" si="4"/>
        <v/>
      </c>
      <c r="D29" s="7" t="str">
        <f t="shared" si="0"/>
        <v/>
      </c>
      <c r="E29" s="7" t="str">
        <f t="shared" si="1"/>
        <v/>
      </c>
      <c r="F29" s="7" t="str">
        <f t="shared" si="2"/>
        <v/>
      </c>
      <c r="G29" s="7" t="str">
        <f t="shared" si="3"/>
        <v/>
      </c>
      <c r="H29" s="1"/>
    </row>
    <row r="30" spans="1:8" ht="18.75" customHeight="1" x14ac:dyDescent="0.25">
      <c r="A30" s="35" t="s">
        <v>89</v>
      </c>
      <c r="B30" s="28"/>
      <c r="C30" s="28"/>
      <c r="D30" s="8">
        <f>SUM(D22:D29)</f>
        <v>0</v>
      </c>
      <c r="E30" s="8">
        <f>SUM(E22:E29)</f>
        <v>0</v>
      </c>
      <c r="F30" s="8">
        <f>SUM(F22:F29)</f>
        <v>0</v>
      </c>
      <c r="G30" s="8">
        <f>SUM(G22:G29)</f>
        <v>0</v>
      </c>
    </row>
    <row r="32" spans="1:8" ht="19.5" customHeight="1" x14ac:dyDescent="0.25">
      <c r="A32" s="33" t="s">
        <v>90</v>
      </c>
      <c r="B32" s="32"/>
      <c r="C32" s="32"/>
      <c r="D32" s="32"/>
      <c r="E32" s="32"/>
      <c r="F32" s="32"/>
      <c r="G32" s="32"/>
      <c r="H32" s="32"/>
    </row>
    <row r="33" spans="1:8" ht="18" customHeight="1" x14ac:dyDescent="0.25">
      <c r="A33" s="18" t="s">
        <v>91</v>
      </c>
      <c r="B33" s="19">
        <f>B17</f>
        <v>0</v>
      </c>
      <c r="C33" s="44" t="s">
        <v>92</v>
      </c>
      <c r="D33" s="28"/>
      <c r="E33" s="28"/>
      <c r="F33" s="28"/>
      <c r="G33" s="28"/>
      <c r="H33" s="39"/>
    </row>
    <row r="34" spans="1:8" ht="18" customHeight="1" x14ac:dyDescent="0.25">
      <c r="A34" s="18" t="s">
        <v>93</v>
      </c>
      <c r="B34" s="20">
        <v>0.88</v>
      </c>
      <c r="C34" s="44" t="s">
        <v>94</v>
      </c>
      <c r="D34" s="28"/>
      <c r="E34" s="28"/>
      <c r="F34" s="28"/>
      <c r="G34" s="28"/>
      <c r="H34" s="39"/>
    </row>
    <row r="35" spans="1:8" ht="18.75" customHeight="1" x14ac:dyDescent="0.25">
      <c r="A35" s="21" t="s">
        <v>95</v>
      </c>
      <c r="B35" s="22">
        <f>MIN(B33,5000)*B34</f>
        <v>0</v>
      </c>
      <c r="C35" s="46" t="s">
        <v>96</v>
      </c>
      <c r="D35" s="28"/>
      <c r="E35" s="28"/>
      <c r="F35" s="28"/>
      <c r="G35" s="28"/>
      <c r="H35" s="28"/>
    </row>
  </sheetData>
  <mergeCells count="19">
    <mergeCell ref="A2:H4"/>
    <mergeCell ref="B15:C15"/>
    <mergeCell ref="A20:H20"/>
    <mergeCell ref="C35:H35"/>
    <mergeCell ref="A5:H5"/>
    <mergeCell ref="C34:H34"/>
    <mergeCell ref="A32:H32"/>
    <mergeCell ref="C33:H33"/>
    <mergeCell ref="B8:H8"/>
    <mergeCell ref="A7:H7"/>
    <mergeCell ref="B14:C14"/>
    <mergeCell ref="B17:C17"/>
    <mergeCell ref="B13:C13"/>
    <mergeCell ref="A30:C30"/>
    <mergeCell ref="B16:C16"/>
    <mergeCell ref="B9:H9"/>
    <mergeCell ref="A11:H11"/>
    <mergeCell ref="B18:C18"/>
    <mergeCell ref="B12:C12"/>
  </mergeCells>
  <dataValidations count="1">
    <dataValidation type="list" allowBlank="1" sqref="B16" xr:uid="{00000000-0002-0000-0100-000000000000}">
      <formula1>"Logbook Method,Cents Per Kilometre"</formula1>
      <formula2>0</formula2>
    </dataValidation>
  </dataValidations>
  <pageMargins left="0.75" right="0.75" top="1" bottom="1" header="0.511811023622047" footer="0.511811023622047"/>
  <pageSetup paperSize="9" orientation="portrait" horizontalDpi="300" verticalDpi="300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2:F115"/>
  <sheetViews>
    <sheetView showGridLines="0" tabSelected="1" zoomScaleNormal="100" workbookViewId="0">
      <selection activeCell="A17" sqref="A17:F17"/>
    </sheetView>
  </sheetViews>
  <sheetFormatPr defaultColWidth="8.7109375" defaultRowHeight="15" x14ac:dyDescent="0.25"/>
  <cols>
    <col min="1" max="1" width="13" customWidth="1"/>
    <col min="2" max="2" width="23.42578125" customWidth="1"/>
    <col min="3" max="3" width="23.140625" customWidth="1"/>
    <col min="4" max="4" width="13" customWidth="1"/>
    <col min="5" max="5" width="34" customWidth="1"/>
    <col min="6" max="6" width="22" customWidth="1"/>
  </cols>
  <sheetData>
    <row r="2" spans="1:6" ht="30" customHeight="1" x14ac:dyDescent="0.25">
      <c r="A2" s="34" t="s">
        <v>0</v>
      </c>
      <c r="B2" s="32"/>
      <c r="C2" s="32"/>
      <c r="D2" s="32"/>
      <c r="E2" s="32"/>
      <c r="F2" s="32"/>
    </row>
    <row r="3" spans="1:6" x14ac:dyDescent="0.25">
      <c r="A3" s="32"/>
      <c r="B3" s="32"/>
      <c r="C3" s="32"/>
      <c r="D3" s="32"/>
      <c r="E3" s="32"/>
      <c r="F3" s="32"/>
    </row>
    <row r="4" spans="1:6" x14ac:dyDescent="0.25">
      <c r="A4" s="32"/>
      <c r="B4" s="32"/>
      <c r="C4" s="32"/>
      <c r="D4" s="32"/>
      <c r="E4" s="32"/>
      <c r="F4" s="32"/>
    </row>
    <row r="5" spans="1:6" ht="21.75" customHeight="1" x14ac:dyDescent="0.25">
      <c r="A5" s="31" t="s">
        <v>1</v>
      </c>
      <c r="B5" s="32"/>
      <c r="C5" s="32"/>
      <c r="D5" s="32"/>
      <c r="E5" s="32"/>
      <c r="F5" s="32"/>
    </row>
    <row r="7" spans="1:6" ht="19.5" customHeight="1" x14ac:dyDescent="0.25">
      <c r="A7" s="33" t="s">
        <v>2</v>
      </c>
      <c r="B7" s="32"/>
      <c r="C7" s="32"/>
      <c r="D7" s="32"/>
      <c r="E7" s="32"/>
      <c r="F7" s="32"/>
    </row>
    <row r="8" spans="1:6" ht="55.5" customHeight="1" x14ac:dyDescent="0.25">
      <c r="A8" s="30" t="s">
        <v>3</v>
      </c>
      <c r="B8" s="28"/>
      <c r="C8" s="28"/>
      <c r="D8" s="28"/>
      <c r="E8" s="28"/>
      <c r="F8" s="28"/>
    </row>
    <row r="10" spans="1:6" ht="19.5" customHeight="1" x14ac:dyDescent="0.25">
      <c r="A10" s="33" t="s">
        <v>4</v>
      </c>
      <c r="B10" s="32"/>
      <c r="C10" s="32"/>
      <c r="D10" s="32"/>
      <c r="E10" s="32"/>
      <c r="F10" s="32"/>
    </row>
    <row r="11" spans="1:6" ht="27.75" customHeight="1" x14ac:dyDescent="0.25">
      <c r="A11" s="29" t="s">
        <v>5</v>
      </c>
      <c r="B11" s="28"/>
      <c r="C11" s="1"/>
      <c r="D11" s="27" t="s">
        <v>6</v>
      </c>
      <c r="E11" s="28"/>
      <c r="F11" s="28"/>
    </row>
    <row r="12" spans="1:6" ht="27.75" customHeight="1" x14ac:dyDescent="0.25">
      <c r="A12" s="29" t="s">
        <v>7</v>
      </c>
      <c r="B12" s="28"/>
      <c r="C12" s="1"/>
      <c r="D12" s="27" t="s">
        <v>8</v>
      </c>
      <c r="E12" s="28"/>
      <c r="F12" s="28"/>
    </row>
    <row r="13" spans="1:6" ht="27.75" customHeight="1" x14ac:dyDescent="0.25">
      <c r="A13" s="29" t="s">
        <v>9</v>
      </c>
      <c r="B13" s="28"/>
      <c r="C13" s="16"/>
      <c r="D13" s="27" t="s">
        <v>10</v>
      </c>
      <c r="E13" s="28"/>
      <c r="F13" s="28"/>
    </row>
    <row r="14" spans="1:6" ht="27.75" customHeight="1" x14ac:dyDescent="0.25">
      <c r="A14" s="29" t="s">
        <v>11</v>
      </c>
      <c r="B14" s="28"/>
      <c r="C14" s="16"/>
      <c r="D14" s="27" t="s">
        <v>10</v>
      </c>
      <c r="E14" s="28"/>
      <c r="F14" s="28"/>
    </row>
    <row r="15" spans="1:6" ht="27.75" customHeight="1" x14ac:dyDescent="0.25">
      <c r="A15" s="29" t="s">
        <v>12</v>
      </c>
      <c r="B15" s="28"/>
      <c r="C15" s="23" t="str">
        <f>IF(AND(C13&lt;&gt;"",C14&lt;&gt;""),C14-C13,"")</f>
        <v/>
      </c>
    </row>
    <row r="17" spans="1:6" ht="19.5" customHeight="1" x14ac:dyDescent="0.25">
      <c r="A17" s="33" t="s">
        <v>13</v>
      </c>
      <c r="B17" s="32"/>
      <c r="C17" s="32"/>
      <c r="D17" s="32"/>
      <c r="E17" s="32"/>
      <c r="F17" s="32"/>
    </row>
    <row r="18" spans="1:6" ht="19.5" customHeight="1" x14ac:dyDescent="0.25">
      <c r="A18" s="30" t="s">
        <v>14</v>
      </c>
      <c r="B18" s="28"/>
      <c r="C18" s="28"/>
      <c r="D18" s="28"/>
      <c r="E18" s="28"/>
      <c r="F18" s="28"/>
    </row>
    <row r="19" spans="1:6" ht="25.5" customHeight="1" x14ac:dyDescent="0.25">
      <c r="A19" s="2" t="s">
        <v>15</v>
      </c>
      <c r="B19" s="2" t="s">
        <v>16</v>
      </c>
      <c r="C19" s="2" t="s">
        <v>17</v>
      </c>
      <c r="D19" s="2" t="s">
        <v>18</v>
      </c>
      <c r="E19" s="2" t="s">
        <v>19</v>
      </c>
      <c r="F19" s="2" t="s">
        <v>20</v>
      </c>
    </row>
    <row r="20" spans="1:6" ht="18" customHeight="1" x14ac:dyDescent="0.25">
      <c r="A20" s="5" t="s">
        <v>21</v>
      </c>
      <c r="B20" s="24">
        <v>15000</v>
      </c>
      <c r="C20" s="24">
        <v>15180</v>
      </c>
      <c r="D20" s="24">
        <f t="shared" ref="D20:D51" si="0">IF(AND(B20&lt;&gt;"",C20&lt;&gt;""),C20-B20,"")</f>
        <v>180</v>
      </c>
      <c r="E20" s="5" t="s">
        <v>22</v>
      </c>
      <c r="F20" s="5" t="s">
        <v>23</v>
      </c>
    </row>
    <row r="21" spans="1:6" ht="18" customHeight="1" x14ac:dyDescent="0.25">
      <c r="A21" s="5" t="s">
        <v>24</v>
      </c>
      <c r="B21" s="24">
        <v>15180</v>
      </c>
      <c r="C21" s="24">
        <v>15340</v>
      </c>
      <c r="D21" s="24">
        <f t="shared" si="0"/>
        <v>160</v>
      </c>
      <c r="E21" s="5" t="s">
        <v>22</v>
      </c>
      <c r="F21" s="5" t="s">
        <v>23</v>
      </c>
    </row>
    <row r="22" spans="1:6" ht="18" customHeight="1" x14ac:dyDescent="0.25">
      <c r="A22" s="1"/>
      <c r="B22" s="16"/>
      <c r="C22" s="16"/>
      <c r="D22" s="16" t="str">
        <f t="shared" si="0"/>
        <v/>
      </c>
      <c r="E22" s="1"/>
      <c r="F22" s="1"/>
    </row>
    <row r="23" spans="1:6" ht="18" customHeight="1" x14ac:dyDescent="0.25">
      <c r="A23" s="1"/>
      <c r="B23" s="16"/>
      <c r="C23" s="16"/>
      <c r="D23" s="16" t="str">
        <f t="shared" si="0"/>
        <v/>
      </c>
      <c r="E23" s="1"/>
      <c r="F23" s="1"/>
    </row>
    <row r="24" spans="1:6" ht="18" customHeight="1" x14ac:dyDescent="0.25">
      <c r="A24" s="1"/>
      <c r="B24" s="16"/>
      <c r="C24" s="16"/>
      <c r="D24" s="16" t="str">
        <f t="shared" si="0"/>
        <v/>
      </c>
      <c r="E24" s="1"/>
      <c r="F24" s="1"/>
    </row>
    <row r="25" spans="1:6" ht="18" customHeight="1" x14ac:dyDescent="0.25">
      <c r="A25" s="1"/>
      <c r="B25" s="16"/>
      <c r="C25" s="16"/>
      <c r="D25" s="16" t="str">
        <f t="shared" si="0"/>
        <v/>
      </c>
      <c r="E25" s="1"/>
      <c r="F25" s="1"/>
    </row>
    <row r="26" spans="1:6" ht="18" customHeight="1" x14ac:dyDescent="0.25">
      <c r="A26" s="1"/>
      <c r="B26" s="16"/>
      <c r="C26" s="16"/>
      <c r="D26" s="16" t="str">
        <f t="shared" si="0"/>
        <v/>
      </c>
      <c r="E26" s="1"/>
      <c r="F26" s="1"/>
    </row>
    <row r="27" spans="1:6" ht="18" customHeight="1" x14ac:dyDescent="0.25">
      <c r="A27" s="1"/>
      <c r="B27" s="16"/>
      <c r="C27" s="16"/>
      <c r="D27" s="16" t="str">
        <f t="shared" si="0"/>
        <v/>
      </c>
      <c r="E27" s="1"/>
      <c r="F27" s="1"/>
    </row>
    <row r="28" spans="1:6" ht="18" customHeight="1" x14ac:dyDescent="0.25">
      <c r="A28" s="1"/>
      <c r="B28" s="16"/>
      <c r="C28" s="16"/>
      <c r="D28" s="16" t="str">
        <f t="shared" si="0"/>
        <v/>
      </c>
      <c r="E28" s="1"/>
      <c r="F28" s="1"/>
    </row>
    <row r="29" spans="1:6" ht="18" customHeight="1" x14ac:dyDescent="0.25">
      <c r="A29" s="1"/>
      <c r="B29" s="16"/>
      <c r="C29" s="16"/>
      <c r="D29" s="16" t="str">
        <f t="shared" si="0"/>
        <v/>
      </c>
      <c r="E29" s="1"/>
      <c r="F29" s="1"/>
    </row>
    <row r="30" spans="1:6" ht="18" customHeight="1" x14ac:dyDescent="0.25">
      <c r="A30" s="1"/>
      <c r="B30" s="16"/>
      <c r="C30" s="16"/>
      <c r="D30" s="16" t="str">
        <f t="shared" si="0"/>
        <v/>
      </c>
      <c r="E30" s="1"/>
      <c r="F30" s="1"/>
    </row>
    <row r="31" spans="1:6" ht="18" customHeight="1" x14ac:dyDescent="0.25">
      <c r="A31" s="1"/>
      <c r="B31" s="16"/>
      <c r="C31" s="16"/>
      <c r="D31" s="16" t="str">
        <f t="shared" si="0"/>
        <v/>
      </c>
      <c r="E31" s="1"/>
      <c r="F31" s="1"/>
    </row>
    <row r="32" spans="1:6" ht="18" customHeight="1" x14ac:dyDescent="0.25">
      <c r="A32" s="1"/>
      <c r="B32" s="16"/>
      <c r="C32" s="16"/>
      <c r="D32" s="16" t="str">
        <f t="shared" si="0"/>
        <v/>
      </c>
      <c r="E32" s="1"/>
      <c r="F32" s="1"/>
    </row>
    <row r="33" spans="1:6" ht="18" customHeight="1" x14ac:dyDescent="0.25">
      <c r="A33" s="1"/>
      <c r="B33" s="16"/>
      <c r="C33" s="16"/>
      <c r="D33" s="16" t="str">
        <f t="shared" si="0"/>
        <v/>
      </c>
      <c r="E33" s="1"/>
      <c r="F33" s="1"/>
    </row>
    <row r="34" spans="1:6" ht="18" customHeight="1" x14ac:dyDescent="0.25">
      <c r="A34" s="1"/>
      <c r="B34" s="16"/>
      <c r="C34" s="16"/>
      <c r="D34" s="16" t="str">
        <f t="shared" si="0"/>
        <v/>
      </c>
      <c r="E34" s="1"/>
      <c r="F34" s="1"/>
    </row>
    <row r="35" spans="1:6" ht="18" customHeight="1" x14ac:dyDescent="0.25">
      <c r="A35" s="1"/>
      <c r="B35" s="16"/>
      <c r="C35" s="16"/>
      <c r="D35" s="16" t="str">
        <f t="shared" si="0"/>
        <v/>
      </c>
      <c r="E35" s="1"/>
      <c r="F35" s="1"/>
    </row>
    <row r="36" spans="1:6" ht="18" customHeight="1" x14ac:dyDescent="0.25">
      <c r="A36" s="1"/>
      <c r="B36" s="16"/>
      <c r="C36" s="16"/>
      <c r="D36" s="16" t="str">
        <f t="shared" si="0"/>
        <v/>
      </c>
      <c r="E36" s="1"/>
      <c r="F36" s="1"/>
    </row>
    <row r="37" spans="1:6" ht="18" customHeight="1" x14ac:dyDescent="0.25">
      <c r="A37" s="1"/>
      <c r="B37" s="16"/>
      <c r="C37" s="16"/>
      <c r="D37" s="16" t="str">
        <f t="shared" si="0"/>
        <v/>
      </c>
      <c r="E37" s="1"/>
      <c r="F37" s="1"/>
    </row>
    <row r="38" spans="1:6" ht="18" customHeight="1" x14ac:dyDescent="0.25">
      <c r="A38" s="1"/>
      <c r="B38" s="16"/>
      <c r="C38" s="16"/>
      <c r="D38" s="16" t="str">
        <f t="shared" si="0"/>
        <v/>
      </c>
      <c r="E38" s="1"/>
      <c r="F38" s="1"/>
    </row>
    <row r="39" spans="1:6" ht="18" customHeight="1" x14ac:dyDescent="0.25">
      <c r="A39" s="1"/>
      <c r="B39" s="16"/>
      <c r="C39" s="16"/>
      <c r="D39" s="16" t="str">
        <f t="shared" si="0"/>
        <v/>
      </c>
      <c r="E39" s="1"/>
      <c r="F39" s="1"/>
    </row>
    <row r="40" spans="1:6" ht="18" customHeight="1" x14ac:dyDescent="0.25">
      <c r="A40" s="1"/>
      <c r="B40" s="16"/>
      <c r="C40" s="16"/>
      <c r="D40" s="16" t="str">
        <f t="shared" si="0"/>
        <v/>
      </c>
      <c r="E40" s="1"/>
      <c r="F40" s="1"/>
    </row>
    <row r="41" spans="1:6" ht="18" customHeight="1" x14ac:dyDescent="0.25">
      <c r="A41" s="1"/>
      <c r="B41" s="16"/>
      <c r="C41" s="16"/>
      <c r="D41" s="16" t="str">
        <f t="shared" si="0"/>
        <v/>
      </c>
      <c r="E41" s="1"/>
      <c r="F41" s="1"/>
    </row>
    <row r="42" spans="1:6" ht="18" customHeight="1" x14ac:dyDescent="0.25">
      <c r="A42" s="1"/>
      <c r="B42" s="16"/>
      <c r="C42" s="16"/>
      <c r="D42" s="16" t="str">
        <f t="shared" si="0"/>
        <v/>
      </c>
      <c r="E42" s="1"/>
      <c r="F42" s="1"/>
    </row>
    <row r="43" spans="1:6" ht="18" customHeight="1" x14ac:dyDescent="0.25">
      <c r="A43" s="1"/>
      <c r="B43" s="16"/>
      <c r="C43" s="16"/>
      <c r="D43" s="16" t="str">
        <f t="shared" si="0"/>
        <v/>
      </c>
      <c r="E43" s="1"/>
      <c r="F43" s="1"/>
    </row>
    <row r="44" spans="1:6" ht="18" customHeight="1" x14ac:dyDescent="0.25">
      <c r="A44" s="1"/>
      <c r="B44" s="16"/>
      <c r="C44" s="16"/>
      <c r="D44" s="16" t="str">
        <f t="shared" si="0"/>
        <v/>
      </c>
      <c r="E44" s="1"/>
      <c r="F44" s="1"/>
    </row>
    <row r="45" spans="1:6" ht="18" customHeight="1" x14ac:dyDescent="0.25">
      <c r="A45" s="1"/>
      <c r="B45" s="16"/>
      <c r="C45" s="16"/>
      <c r="D45" s="16" t="str">
        <f t="shared" si="0"/>
        <v/>
      </c>
      <c r="E45" s="1"/>
      <c r="F45" s="1"/>
    </row>
    <row r="46" spans="1:6" ht="18" customHeight="1" x14ac:dyDescent="0.25">
      <c r="A46" s="1"/>
      <c r="B46" s="16"/>
      <c r="C46" s="16"/>
      <c r="D46" s="16" t="str">
        <f t="shared" si="0"/>
        <v/>
      </c>
      <c r="E46" s="1"/>
      <c r="F46" s="1"/>
    </row>
    <row r="47" spans="1:6" ht="18" customHeight="1" x14ac:dyDescent="0.25">
      <c r="A47" s="1"/>
      <c r="B47" s="16"/>
      <c r="C47" s="16"/>
      <c r="D47" s="16" t="str">
        <f t="shared" si="0"/>
        <v/>
      </c>
      <c r="E47" s="1"/>
      <c r="F47" s="1"/>
    </row>
    <row r="48" spans="1:6" ht="18" customHeight="1" x14ac:dyDescent="0.25">
      <c r="A48" s="1"/>
      <c r="B48" s="16"/>
      <c r="C48" s="16"/>
      <c r="D48" s="16" t="str">
        <f t="shared" si="0"/>
        <v/>
      </c>
      <c r="E48" s="1"/>
      <c r="F48" s="1"/>
    </row>
    <row r="49" spans="1:6" ht="18" customHeight="1" x14ac:dyDescent="0.25">
      <c r="A49" s="1"/>
      <c r="B49" s="16"/>
      <c r="C49" s="16"/>
      <c r="D49" s="16" t="str">
        <f t="shared" si="0"/>
        <v/>
      </c>
      <c r="E49" s="1"/>
      <c r="F49" s="1"/>
    </row>
    <row r="50" spans="1:6" ht="18" customHeight="1" x14ac:dyDescent="0.25">
      <c r="A50" s="1"/>
      <c r="B50" s="16"/>
      <c r="C50" s="16"/>
      <c r="D50" s="16" t="str">
        <f t="shared" si="0"/>
        <v/>
      </c>
      <c r="E50" s="1"/>
      <c r="F50" s="1"/>
    </row>
    <row r="51" spans="1:6" ht="18" customHeight="1" x14ac:dyDescent="0.25">
      <c r="A51" s="1"/>
      <c r="B51" s="16"/>
      <c r="C51" s="16"/>
      <c r="D51" s="16" t="str">
        <f t="shared" si="0"/>
        <v/>
      </c>
      <c r="E51" s="1"/>
      <c r="F51" s="1"/>
    </row>
    <row r="52" spans="1:6" ht="18" customHeight="1" x14ac:dyDescent="0.25">
      <c r="A52" s="1"/>
      <c r="B52" s="16"/>
      <c r="C52" s="16"/>
      <c r="D52" s="16" t="str">
        <f t="shared" ref="D52:D83" si="1">IF(AND(B52&lt;&gt;"",C52&lt;&gt;""),C52-B52,"")</f>
        <v/>
      </c>
      <c r="E52" s="1"/>
      <c r="F52" s="1"/>
    </row>
    <row r="53" spans="1:6" ht="18" customHeight="1" x14ac:dyDescent="0.25">
      <c r="A53" s="1"/>
      <c r="B53" s="16"/>
      <c r="C53" s="16"/>
      <c r="D53" s="16" t="str">
        <f t="shared" si="1"/>
        <v/>
      </c>
      <c r="E53" s="1"/>
      <c r="F53" s="1"/>
    </row>
    <row r="54" spans="1:6" ht="18" customHeight="1" x14ac:dyDescent="0.25">
      <c r="A54" s="1"/>
      <c r="B54" s="16"/>
      <c r="C54" s="16"/>
      <c r="D54" s="16" t="str">
        <f t="shared" si="1"/>
        <v/>
      </c>
      <c r="E54" s="1"/>
      <c r="F54" s="1"/>
    </row>
    <row r="55" spans="1:6" ht="18" customHeight="1" x14ac:dyDescent="0.25">
      <c r="A55" s="1"/>
      <c r="B55" s="16"/>
      <c r="C55" s="16"/>
      <c r="D55" s="16" t="str">
        <f t="shared" si="1"/>
        <v/>
      </c>
      <c r="E55" s="1"/>
      <c r="F55" s="1"/>
    </row>
    <row r="56" spans="1:6" ht="18" customHeight="1" x14ac:dyDescent="0.25">
      <c r="A56" s="1"/>
      <c r="B56" s="16"/>
      <c r="C56" s="16"/>
      <c r="D56" s="16" t="str">
        <f t="shared" si="1"/>
        <v/>
      </c>
      <c r="E56" s="1"/>
      <c r="F56" s="1"/>
    </row>
    <row r="57" spans="1:6" ht="18" customHeight="1" x14ac:dyDescent="0.25">
      <c r="A57" s="1"/>
      <c r="B57" s="16"/>
      <c r="C57" s="16"/>
      <c r="D57" s="16" t="str">
        <f t="shared" si="1"/>
        <v/>
      </c>
      <c r="E57" s="1"/>
      <c r="F57" s="1"/>
    </row>
    <row r="58" spans="1:6" ht="18" customHeight="1" x14ac:dyDescent="0.25">
      <c r="A58" s="1"/>
      <c r="B58" s="16"/>
      <c r="C58" s="16"/>
      <c r="D58" s="16" t="str">
        <f t="shared" si="1"/>
        <v/>
      </c>
      <c r="E58" s="1"/>
      <c r="F58" s="1"/>
    </row>
    <row r="59" spans="1:6" ht="18" customHeight="1" x14ac:dyDescent="0.25">
      <c r="A59" s="1"/>
      <c r="B59" s="16"/>
      <c r="C59" s="16"/>
      <c r="D59" s="16" t="str">
        <f t="shared" si="1"/>
        <v/>
      </c>
      <c r="E59" s="1"/>
      <c r="F59" s="1"/>
    </row>
    <row r="60" spans="1:6" ht="18" customHeight="1" x14ac:dyDescent="0.25">
      <c r="A60" s="1"/>
      <c r="B60" s="16"/>
      <c r="C60" s="16"/>
      <c r="D60" s="16" t="str">
        <f t="shared" si="1"/>
        <v/>
      </c>
      <c r="E60" s="1"/>
      <c r="F60" s="1"/>
    </row>
    <row r="61" spans="1:6" ht="18" customHeight="1" x14ac:dyDescent="0.25">
      <c r="A61" s="1"/>
      <c r="B61" s="16"/>
      <c r="C61" s="16"/>
      <c r="D61" s="16" t="str">
        <f t="shared" si="1"/>
        <v/>
      </c>
      <c r="E61" s="1"/>
      <c r="F61" s="1"/>
    </row>
    <row r="62" spans="1:6" ht="18" customHeight="1" x14ac:dyDescent="0.25">
      <c r="A62" s="1"/>
      <c r="B62" s="16"/>
      <c r="C62" s="16"/>
      <c r="D62" s="16" t="str">
        <f t="shared" si="1"/>
        <v/>
      </c>
      <c r="E62" s="1"/>
      <c r="F62" s="1"/>
    </row>
    <row r="63" spans="1:6" ht="18" customHeight="1" x14ac:dyDescent="0.25">
      <c r="A63" s="1"/>
      <c r="B63" s="16"/>
      <c r="C63" s="16"/>
      <c r="D63" s="16" t="str">
        <f t="shared" si="1"/>
        <v/>
      </c>
      <c r="E63" s="1"/>
      <c r="F63" s="1"/>
    </row>
    <row r="64" spans="1:6" ht="18" customHeight="1" x14ac:dyDescent="0.25">
      <c r="A64" s="1"/>
      <c r="B64" s="16"/>
      <c r="C64" s="16"/>
      <c r="D64" s="16" t="str">
        <f t="shared" si="1"/>
        <v/>
      </c>
      <c r="E64" s="1"/>
      <c r="F64" s="1"/>
    </row>
    <row r="65" spans="1:6" ht="18" customHeight="1" x14ac:dyDescent="0.25">
      <c r="A65" s="1"/>
      <c r="B65" s="16"/>
      <c r="C65" s="16"/>
      <c r="D65" s="16" t="str">
        <f t="shared" si="1"/>
        <v/>
      </c>
      <c r="E65" s="1"/>
      <c r="F65" s="1"/>
    </row>
    <row r="66" spans="1:6" ht="18" customHeight="1" x14ac:dyDescent="0.25">
      <c r="A66" s="1"/>
      <c r="B66" s="16"/>
      <c r="C66" s="16"/>
      <c r="D66" s="16" t="str">
        <f t="shared" si="1"/>
        <v/>
      </c>
      <c r="E66" s="1"/>
      <c r="F66" s="1"/>
    </row>
    <row r="67" spans="1:6" ht="18" customHeight="1" x14ac:dyDescent="0.25">
      <c r="A67" s="1"/>
      <c r="B67" s="16"/>
      <c r="C67" s="16"/>
      <c r="D67" s="16" t="str">
        <f t="shared" si="1"/>
        <v/>
      </c>
      <c r="E67" s="1"/>
      <c r="F67" s="1"/>
    </row>
    <row r="68" spans="1:6" ht="18" customHeight="1" x14ac:dyDescent="0.25">
      <c r="A68" s="1"/>
      <c r="B68" s="16"/>
      <c r="C68" s="16"/>
      <c r="D68" s="16" t="str">
        <f t="shared" si="1"/>
        <v/>
      </c>
      <c r="E68" s="1"/>
      <c r="F68" s="1"/>
    </row>
    <row r="69" spans="1:6" ht="18" customHeight="1" x14ac:dyDescent="0.25">
      <c r="A69" s="1"/>
      <c r="B69" s="16"/>
      <c r="C69" s="16"/>
      <c r="D69" s="16" t="str">
        <f t="shared" si="1"/>
        <v/>
      </c>
      <c r="E69" s="1"/>
      <c r="F69" s="1"/>
    </row>
    <row r="70" spans="1:6" ht="18" customHeight="1" x14ac:dyDescent="0.25">
      <c r="A70" s="1"/>
      <c r="B70" s="16"/>
      <c r="C70" s="16"/>
      <c r="D70" s="16" t="str">
        <f t="shared" si="1"/>
        <v/>
      </c>
      <c r="E70" s="1"/>
      <c r="F70" s="1"/>
    </row>
    <row r="71" spans="1:6" ht="18" customHeight="1" x14ac:dyDescent="0.25">
      <c r="A71" s="1"/>
      <c r="B71" s="16"/>
      <c r="C71" s="16"/>
      <c r="D71" s="16" t="str">
        <f t="shared" si="1"/>
        <v/>
      </c>
      <c r="E71" s="1"/>
      <c r="F71" s="1"/>
    </row>
    <row r="72" spans="1:6" ht="18" customHeight="1" x14ac:dyDescent="0.25">
      <c r="A72" s="1"/>
      <c r="B72" s="16"/>
      <c r="C72" s="16"/>
      <c r="D72" s="16" t="str">
        <f t="shared" si="1"/>
        <v/>
      </c>
      <c r="E72" s="1"/>
      <c r="F72" s="1"/>
    </row>
    <row r="73" spans="1:6" ht="18" customHeight="1" x14ac:dyDescent="0.25">
      <c r="A73" s="1"/>
      <c r="B73" s="16"/>
      <c r="C73" s="16"/>
      <c r="D73" s="16" t="str">
        <f t="shared" si="1"/>
        <v/>
      </c>
      <c r="E73" s="1"/>
      <c r="F73" s="1"/>
    </row>
    <row r="74" spans="1:6" ht="18" customHeight="1" x14ac:dyDescent="0.25">
      <c r="A74" s="1"/>
      <c r="B74" s="16"/>
      <c r="C74" s="16"/>
      <c r="D74" s="16" t="str">
        <f t="shared" si="1"/>
        <v/>
      </c>
      <c r="E74" s="1"/>
      <c r="F74" s="1"/>
    </row>
    <row r="75" spans="1:6" ht="18" customHeight="1" x14ac:dyDescent="0.25">
      <c r="A75" s="1"/>
      <c r="B75" s="16"/>
      <c r="C75" s="16"/>
      <c r="D75" s="16" t="str">
        <f t="shared" si="1"/>
        <v/>
      </c>
      <c r="E75" s="1"/>
      <c r="F75" s="1"/>
    </row>
    <row r="76" spans="1:6" ht="18" customHeight="1" x14ac:dyDescent="0.25">
      <c r="A76" s="1"/>
      <c r="B76" s="16"/>
      <c r="C76" s="16"/>
      <c r="D76" s="16" t="str">
        <f t="shared" si="1"/>
        <v/>
      </c>
      <c r="E76" s="1"/>
      <c r="F76" s="1"/>
    </row>
    <row r="77" spans="1:6" ht="18" customHeight="1" x14ac:dyDescent="0.25">
      <c r="A77" s="1"/>
      <c r="B77" s="16"/>
      <c r="C77" s="16"/>
      <c r="D77" s="16" t="str">
        <f t="shared" si="1"/>
        <v/>
      </c>
      <c r="E77" s="1"/>
      <c r="F77" s="1"/>
    </row>
    <row r="78" spans="1:6" ht="18" customHeight="1" x14ac:dyDescent="0.25">
      <c r="A78" s="1"/>
      <c r="B78" s="16"/>
      <c r="C78" s="16"/>
      <c r="D78" s="16" t="str">
        <f t="shared" si="1"/>
        <v/>
      </c>
      <c r="E78" s="1"/>
      <c r="F78" s="1"/>
    </row>
    <row r="79" spans="1:6" ht="18" customHeight="1" x14ac:dyDescent="0.25">
      <c r="A79" s="1"/>
      <c r="B79" s="16"/>
      <c r="C79" s="16"/>
      <c r="D79" s="16" t="str">
        <f t="shared" si="1"/>
        <v/>
      </c>
      <c r="E79" s="1"/>
      <c r="F79" s="1"/>
    </row>
    <row r="80" spans="1:6" ht="18" customHeight="1" x14ac:dyDescent="0.25">
      <c r="A80" s="1"/>
      <c r="B80" s="16"/>
      <c r="C80" s="16"/>
      <c r="D80" s="16" t="str">
        <f t="shared" si="1"/>
        <v/>
      </c>
      <c r="E80" s="1"/>
      <c r="F80" s="1"/>
    </row>
    <row r="81" spans="1:6" ht="18" customHeight="1" x14ac:dyDescent="0.25">
      <c r="A81" s="1"/>
      <c r="B81" s="16"/>
      <c r="C81" s="16"/>
      <c r="D81" s="16" t="str">
        <f t="shared" si="1"/>
        <v/>
      </c>
      <c r="E81" s="1"/>
      <c r="F81" s="1"/>
    </row>
    <row r="82" spans="1:6" ht="18" customHeight="1" x14ac:dyDescent="0.25">
      <c r="A82" s="1"/>
      <c r="B82" s="16"/>
      <c r="C82" s="16"/>
      <c r="D82" s="16" t="str">
        <f t="shared" si="1"/>
        <v/>
      </c>
      <c r="E82" s="1"/>
      <c r="F82" s="1"/>
    </row>
    <row r="83" spans="1:6" ht="18" customHeight="1" x14ac:dyDescent="0.25">
      <c r="A83" s="1"/>
      <c r="B83" s="16"/>
      <c r="C83" s="16"/>
      <c r="D83" s="16" t="str">
        <f t="shared" si="1"/>
        <v/>
      </c>
      <c r="E83" s="1"/>
      <c r="F83" s="1"/>
    </row>
    <row r="84" spans="1:6" ht="18" customHeight="1" x14ac:dyDescent="0.25">
      <c r="A84" s="1"/>
      <c r="B84" s="16"/>
      <c r="C84" s="16"/>
      <c r="D84" s="16" t="str">
        <f t="shared" ref="D84:D115" si="2">IF(AND(B84&lt;&gt;"",C84&lt;&gt;""),C84-B84,"")</f>
        <v/>
      </c>
      <c r="E84" s="1"/>
      <c r="F84" s="1"/>
    </row>
    <row r="85" spans="1:6" ht="18" customHeight="1" x14ac:dyDescent="0.25">
      <c r="A85" s="1"/>
      <c r="B85" s="16"/>
      <c r="C85" s="16"/>
      <c r="D85" s="16" t="str">
        <f t="shared" si="2"/>
        <v/>
      </c>
      <c r="E85" s="1"/>
      <c r="F85" s="1"/>
    </row>
    <row r="86" spans="1:6" ht="18" customHeight="1" x14ac:dyDescent="0.25">
      <c r="A86" s="1"/>
      <c r="B86" s="16"/>
      <c r="C86" s="16"/>
      <c r="D86" s="16" t="str">
        <f t="shared" si="2"/>
        <v/>
      </c>
      <c r="E86" s="1"/>
      <c r="F86" s="1"/>
    </row>
    <row r="87" spans="1:6" ht="18" customHeight="1" x14ac:dyDescent="0.25">
      <c r="A87" s="1"/>
      <c r="B87" s="16"/>
      <c r="C87" s="16"/>
      <c r="D87" s="16" t="str">
        <f t="shared" si="2"/>
        <v/>
      </c>
      <c r="E87" s="1"/>
      <c r="F87" s="1"/>
    </row>
    <row r="88" spans="1:6" ht="18" customHeight="1" x14ac:dyDescent="0.25">
      <c r="A88" s="1"/>
      <c r="B88" s="16"/>
      <c r="C88" s="16"/>
      <c r="D88" s="16" t="str">
        <f t="shared" si="2"/>
        <v/>
      </c>
      <c r="E88" s="1"/>
      <c r="F88" s="1"/>
    </row>
    <row r="89" spans="1:6" ht="18" customHeight="1" x14ac:dyDescent="0.25">
      <c r="A89" s="1"/>
      <c r="B89" s="16"/>
      <c r="C89" s="16"/>
      <c r="D89" s="16" t="str">
        <f t="shared" si="2"/>
        <v/>
      </c>
      <c r="E89" s="1"/>
      <c r="F89" s="1"/>
    </row>
    <row r="90" spans="1:6" ht="18" customHeight="1" x14ac:dyDescent="0.25">
      <c r="A90" s="1"/>
      <c r="B90" s="16"/>
      <c r="C90" s="16"/>
      <c r="D90" s="16" t="str">
        <f t="shared" si="2"/>
        <v/>
      </c>
      <c r="E90" s="1"/>
      <c r="F90" s="1"/>
    </row>
    <row r="91" spans="1:6" ht="18" customHeight="1" x14ac:dyDescent="0.25">
      <c r="A91" s="1"/>
      <c r="B91" s="16"/>
      <c r="C91" s="16"/>
      <c r="D91" s="16" t="str">
        <f t="shared" si="2"/>
        <v/>
      </c>
      <c r="E91" s="1"/>
      <c r="F91" s="1"/>
    </row>
    <row r="92" spans="1:6" ht="18" customHeight="1" x14ac:dyDescent="0.25">
      <c r="A92" s="1"/>
      <c r="B92" s="16"/>
      <c r="C92" s="16"/>
      <c r="D92" s="16" t="str">
        <f t="shared" si="2"/>
        <v/>
      </c>
      <c r="E92" s="1"/>
      <c r="F92" s="1"/>
    </row>
    <row r="93" spans="1:6" ht="18" customHeight="1" x14ac:dyDescent="0.25">
      <c r="A93" s="1"/>
      <c r="B93" s="16"/>
      <c r="C93" s="16"/>
      <c r="D93" s="16" t="str">
        <f t="shared" si="2"/>
        <v/>
      </c>
      <c r="E93" s="1"/>
      <c r="F93" s="1"/>
    </row>
    <row r="94" spans="1:6" ht="18" customHeight="1" x14ac:dyDescent="0.25">
      <c r="A94" s="1"/>
      <c r="B94" s="16"/>
      <c r="C94" s="16"/>
      <c r="D94" s="16" t="str">
        <f t="shared" si="2"/>
        <v/>
      </c>
      <c r="E94" s="1"/>
      <c r="F94" s="1"/>
    </row>
    <row r="95" spans="1:6" ht="18" customHeight="1" x14ac:dyDescent="0.25">
      <c r="A95" s="1"/>
      <c r="B95" s="16"/>
      <c r="C95" s="16"/>
      <c r="D95" s="16" t="str">
        <f t="shared" si="2"/>
        <v/>
      </c>
      <c r="E95" s="1"/>
      <c r="F95" s="1"/>
    </row>
    <row r="96" spans="1:6" ht="18" customHeight="1" x14ac:dyDescent="0.25">
      <c r="A96" s="1"/>
      <c r="B96" s="16"/>
      <c r="C96" s="16"/>
      <c r="D96" s="16" t="str">
        <f t="shared" si="2"/>
        <v/>
      </c>
      <c r="E96" s="1"/>
      <c r="F96" s="1"/>
    </row>
    <row r="97" spans="1:6" ht="18" customHeight="1" x14ac:dyDescent="0.25">
      <c r="A97" s="1"/>
      <c r="B97" s="16"/>
      <c r="C97" s="16"/>
      <c r="D97" s="16" t="str">
        <f t="shared" si="2"/>
        <v/>
      </c>
      <c r="E97" s="1"/>
      <c r="F97" s="1"/>
    </row>
    <row r="98" spans="1:6" ht="18" customHeight="1" x14ac:dyDescent="0.25">
      <c r="A98" s="1"/>
      <c r="B98" s="16"/>
      <c r="C98" s="16"/>
      <c r="D98" s="16" t="str">
        <f t="shared" si="2"/>
        <v/>
      </c>
      <c r="E98" s="1"/>
      <c r="F98" s="1"/>
    </row>
    <row r="99" spans="1:6" ht="18" customHeight="1" x14ac:dyDescent="0.25">
      <c r="A99" s="1"/>
      <c r="B99" s="16"/>
      <c r="C99" s="16"/>
      <c r="D99" s="16" t="str">
        <f t="shared" si="2"/>
        <v/>
      </c>
      <c r="E99" s="1"/>
      <c r="F99" s="1"/>
    </row>
    <row r="100" spans="1:6" ht="18" customHeight="1" x14ac:dyDescent="0.25">
      <c r="A100" s="1"/>
      <c r="B100" s="16"/>
      <c r="C100" s="16"/>
      <c r="D100" s="16" t="str">
        <f t="shared" si="2"/>
        <v/>
      </c>
      <c r="E100" s="1"/>
      <c r="F100" s="1"/>
    </row>
    <row r="101" spans="1:6" ht="18" customHeight="1" x14ac:dyDescent="0.25">
      <c r="A101" s="1"/>
      <c r="B101" s="16"/>
      <c r="C101" s="16"/>
      <c r="D101" s="16" t="str">
        <f t="shared" si="2"/>
        <v/>
      </c>
      <c r="E101" s="1"/>
      <c r="F101" s="1"/>
    </row>
    <row r="102" spans="1:6" ht="18" customHeight="1" x14ac:dyDescent="0.25">
      <c r="A102" s="1"/>
      <c r="B102" s="16"/>
      <c r="C102" s="16"/>
      <c r="D102" s="16" t="str">
        <f t="shared" si="2"/>
        <v/>
      </c>
      <c r="E102" s="1"/>
      <c r="F102" s="1"/>
    </row>
    <row r="103" spans="1:6" ht="18" customHeight="1" x14ac:dyDescent="0.25">
      <c r="A103" s="1"/>
      <c r="B103" s="16"/>
      <c r="C103" s="16"/>
      <c r="D103" s="16" t="str">
        <f t="shared" si="2"/>
        <v/>
      </c>
      <c r="E103" s="1"/>
      <c r="F103" s="1"/>
    </row>
    <row r="104" spans="1:6" ht="18" customHeight="1" x14ac:dyDescent="0.25">
      <c r="A104" s="1"/>
      <c r="B104" s="16"/>
      <c r="C104" s="16"/>
      <c r="D104" s="16" t="str">
        <f t="shared" si="2"/>
        <v/>
      </c>
      <c r="E104" s="1"/>
      <c r="F104" s="1"/>
    </row>
    <row r="105" spans="1:6" ht="18" customHeight="1" x14ac:dyDescent="0.25">
      <c r="A105" s="1"/>
      <c r="B105" s="16"/>
      <c r="C105" s="16"/>
      <c r="D105" s="16" t="str">
        <f t="shared" si="2"/>
        <v/>
      </c>
      <c r="E105" s="1"/>
      <c r="F105" s="1"/>
    </row>
    <row r="106" spans="1:6" ht="18" customHeight="1" x14ac:dyDescent="0.25">
      <c r="A106" s="1"/>
      <c r="B106" s="16"/>
      <c r="C106" s="16"/>
      <c r="D106" s="16" t="str">
        <f t="shared" si="2"/>
        <v/>
      </c>
      <c r="E106" s="1"/>
      <c r="F106" s="1"/>
    </row>
    <row r="107" spans="1:6" ht="18" customHeight="1" x14ac:dyDescent="0.25">
      <c r="A107" s="1"/>
      <c r="B107" s="16"/>
      <c r="C107" s="16"/>
      <c r="D107" s="16" t="str">
        <f t="shared" si="2"/>
        <v/>
      </c>
      <c r="E107" s="1"/>
      <c r="F107" s="1"/>
    </row>
    <row r="108" spans="1:6" ht="18" customHeight="1" x14ac:dyDescent="0.25">
      <c r="A108" s="1"/>
      <c r="B108" s="16"/>
      <c r="C108" s="16"/>
      <c r="D108" s="16" t="str">
        <f t="shared" si="2"/>
        <v/>
      </c>
      <c r="E108" s="1"/>
      <c r="F108" s="1"/>
    </row>
    <row r="109" spans="1:6" ht="18" customHeight="1" x14ac:dyDescent="0.25">
      <c r="A109" s="1"/>
      <c r="B109" s="16"/>
      <c r="C109" s="16"/>
      <c r="D109" s="16" t="str">
        <f t="shared" si="2"/>
        <v/>
      </c>
      <c r="E109" s="1"/>
      <c r="F109" s="1"/>
    </row>
    <row r="110" spans="1:6" ht="18.75" customHeight="1" x14ac:dyDescent="0.25">
      <c r="A110" s="35" t="s">
        <v>25</v>
      </c>
      <c r="B110" s="28"/>
      <c r="C110" s="28"/>
      <c r="D110" s="25">
        <f>SUM(D20:D109)</f>
        <v>340</v>
      </c>
    </row>
    <row r="112" spans="1:6" ht="19.5" customHeight="1" x14ac:dyDescent="0.25">
      <c r="A112" s="33" t="s">
        <v>26</v>
      </c>
      <c r="B112" s="32"/>
      <c r="C112" s="32"/>
      <c r="D112" s="32"/>
      <c r="E112" s="32"/>
      <c r="F112" s="32"/>
    </row>
    <row r="113" spans="1:3" ht="25.5" customHeight="1" x14ac:dyDescent="0.25">
      <c r="A113" s="29" t="s">
        <v>27</v>
      </c>
      <c r="B113" s="28"/>
      <c r="C113" s="16">
        <f>D110</f>
        <v>340</v>
      </c>
    </row>
    <row r="114" spans="1:3" ht="25.5" customHeight="1" x14ac:dyDescent="0.25">
      <c r="A114" s="29" t="s">
        <v>28</v>
      </c>
      <c r="B114" s="28"/>
      <c r="C114" s="16" t="str">
        <f>C15</f>
        <v/>
      </c>
    </row>
    <row r="115" spans="1:3" ht="25.5" customHeight="1" x14ac:dyDescent="0.25">
      <c r="A115" s="36" t="s">
        <v>29</v>
      </c>
      <c r="B115" s="28"/>
      <c r="C115" s="26" t="str">
        <f>IFERROR(C113/C114,"")</f>
        <v/>
      </c>
    </row>
  </sheetData>
  <mergeCells count="21">
    <mergeCell ref="A112:F112"/>
    <mergeCell ref="A113:B113"/>
    <mergeCell ref="A14:B14"/>
    <mergeCell ref="A110:C110"/>
    <mergeCell ref="A115:B115"/>
    <mergeCell ref="A114:B114"/>
    <mergeCell ref="A5:F5"/>
    <mergeCell ref="D12:F12"/>
    <mergeCell ref="A8:F8"/>
    <mergeCell ref="A17:F17"/>
    <mergeCell ref="A2:F4"/>
    <mergeCell ref="A12:B12"/>
    <mergeCell ref="A10:F10"/>
    <mergeCell ref="D14:F14"/>
    <mergeCell ref="A13:B13"/>
    <mergeCell ref="A7:F7"/>
    <mergeCell ref="D13:F13"/>
    <mergeCell ref="D11:F11"/>
    <mergeCell ref="A15:B15"/>
    <mergeCell ref="A11:B11"/>
    <mergeCell ref="A18:F18"/>
  </mergeCells>
  <pageMargins left="0.75" right="0.75" top="1" bottom="1" header="0.511811023622047" footer="0.511811023622047"/>
  <pageSetup paperSize="9" orientation="portrait" horizontalDpi="300" verticalDpi="30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경비 (차량경비제외)</vt:lpstr>
      <vt:lpstr>차량 경비</vt:lpstr>
      <vt:lpstr>로그북 (없는 경우)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openpyxl</dc:creator>
  <cp:lastModifiedBy>JAY HAN</cp:lastModifiedBy>
  <cp:revision>0</cp:revision>
  <dcterms:created xsi:type="dcterms:W3CDTF">2026-09-19T09:45:48Z</dcterms:created>
  <dcterms:modified xsi:type="dcterms:W3CDTF">2026-09-19T11:40:58Z</dcterms:modified>
  <dc:language>en-US</dc:language>
</cp:coreProperties>
</file>